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F:\PD_Audit Electronic Records\01 - Auditor Share Folder\Room Tax\Room Tax Calculator\"/>
    </mc:Choice>
  </mc:AlternateContent>
  <xr:revisionPtr revIDLastSave="0" documentId="13_ncr:1_{E1DE0D8A-DD44-49EC-8DA7-5193531A6DD5}" xr6:coauthVersionLast="47" xr6:coauthVersionMax="47" xr10:uidLastSave="{00000000-0000-0000-0000-000000000000}"/>
  <bookViews>
    <workbookView xWindow="-13350" yWindow="-16320" windowWidth="29040" windowHeight="15720" xr2:uid="{00000000-000D-0000-FFFF-FFFF00000000}"/>
  </bookViews>
  <sheets>
    <sheet name="Room Tax Calculator" sheetId="3" r:id="rId1"/>
    <sheet name="Additional Information " sheetId="2" r:id="rId2"/>
  </sheets>
  <definedNames>
    <definedName name="_xlnm.Print_Area" localSheetId="0">'Room Tax Calculator'!$A$1:$Q$70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2" i="3" l="1"/>
  <c r="G20" i="3"/>
  <c r="I36" i="3" l="1"/>
  <c r="G30" i="3"/>
  <c r="G34" i="3" s="1"/>
  <c r="G38" i="3" s="1"/>
  <c r="I28" i="3"/>
  <c r="I26" i="3"/>
  <c r="I24" i="3"/>
  <c r="I18" i="3"/>
  <c r="I16" i="3"/>
  <c r="O14" i="3"/>
  <c r="O8" i="3"/>
  <c r="O6" i="3"/>
  <c r="I32" i="3" l="1"/>
  <c r="I30" i="3"/>
  <c r="G40" i="3" l="1"/>
  <c r="G48" i="3"/>
  <c r="G46" i="3"/>
  <c r="G42" i="3"/>
  <c r="G44" i="3" s="1"/>
  <c r="G50" i="3" s="1"/>
  <c r="G54" i="3" s="1"/>
  <c r="Q68" i="3" s="1"/>
  <c r="G55" i="3" l="1"/>
  <c r="J5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Adrian Ramirez</author>
    <author>Mark Nichols</author>
  </authors>
  <commentList>
    <comment ref="G6" authorId="0" shapeId="0" xr:uid="{FD7AC1B2-4D98-4160-9645-81255B960408}">
      <text>
        <r>
          <rPr>
            <sz val="9"/>
            <color indexed="81"/>
            <rFont val="Tahoma"/>
            <family val="2"/>
          </rPr>
          <t xml:space="preserve">
</t>
        </r>
        <r>
          <rPr>
            <b/>
            <sz val="9"/>
            <color indexed="81"/>
            <rFont val="Tahoma"/>
            <family val="2"/>
          </rPr>
          <t>Enter the Establishment Name indicated on the monthly City of Las Vegas Room Tax Report.</t>
        </r>
      </text>
    </comment>
    <comment ref="G16" authorId="1" shapeId="0" xr:uid="{D3572A99-F63F-4DB6-A4D5-9F144560B45D}">
      <text>
        <r>
          <rPr>
            <b/>
            <sz val="9"/>
            <color indexed="81"/>
            <rFont val="Tahoma"/>
            <family val="2"/>
          </rPr>
          <t xml:space="preserve">
Select the month being reported.</t>
        </r>
      </text>
    </comment>
    <comment ref="G18" authorId="1" shapeId="0" xr:uid="{6DA013E2-D412-419E-B58E-1D43B4CA60EB}">
      <text>
        <r>
          <rPr>
            <b/>
            <sz val="9"/>
            <color indexed="81"/>
            <rFont val="Tahoma"/>
            <family val="2"/>
          </rPr>
          <t xml:space="preserve">
Select the Year being reported.</t>
        </r>
      </text>
    </comment>
    <comment ref="G22" authorId="1" shapeId="0" xr:uid="{5FE3A749-BB0F-47A0-B8DD-0E5D5F6D3775}">
      <text>
        <r>
          <rPr>
            <sz val="9"/>
            <color indexed="81"/>
            <rFont val="Tahoma"/>
            <family val="2"/>
          </rPr>
          <t xml:space="preserve">
</t>
        </r>
        <r>
          <rPr>
            <b/>
            <sz val="9"/>
            <color indexed="81"/>
            <rFont val="Tahoma"/>
            <family val="2"/>
          </rPr>
          <t xml:space="preserve">Enter the date on which the payment will be made (mm/dd/yyyy).
</t>
        </r>
      </text>
    </comment>
    <comment ref="G24" authorId="1" shapeId="0" xr:uid="{DC6F5E43-B32F-4635-94E2-CFC2092DB65D}">
      <text>
        <r>
          <rPr>
            <b/>
            <sz val="9"/>
            <color indexed="81"/>
            <rFont val="Tahoma"/>
            <family val="2"/>
          </rPr>
          <t xml:space="preserve">
Select the tax rate indicated on the Room Tax Revenue Report received in the mail.</t>
        </r>
      </text>
    </comment>
    <comment ref="G26" authorId="1" shapeId="0" xr:uid="{CAECC273-B895-4DED-85D0-88B1E33DB24C}">
      <text>
        <r>
          <rPr>
            <b/>
            <sz val="9"/>
            <color indexed="81"/>
            <rFont val="Tahoma"/>
            <family val="2"/>
          </rPr>
          <t xml:space="preserve">
Enter the gross room rent collected by you or on your behalf, plus the value of complimentary room rent for the month.  
Do not include room taxes collected in this figure.</t>
        </r>
        <r>
          <rPr>
            <sz val="9"/>
            <color indexed="81"/>
            <rFont val="Tahoma"/>
            <family val="2"/>
          </rPr>
          <t xml:space="preserve">
</t>
        </r>
      </text>
    </comment>
    <comment ref="G28" authorId="1" shapeId="0" xr:uid="{691B027E-8AE3-4884-A59C-728A4116FF94}">
      <text>
        <r>
          <rPr>
            <b/>
            <sz val="9"/>
            <color indexed="81"/>
            <rFont val="Tahoma"/>
            <family val="2"/>
          </rPr>
          <t xml:space="preserve">
Enter the amount of gross room rent collected by a licensed Accomodations Facilitator who will report revenue and remit the applicable taxes on your behalf.
Do not include room taxes collected in this figure.</t>
        </r>
        <r>
          <rPr>
            <sz val="9"/>
            <color indexed="81"/>
            <rFont val="Tahoma"/>
            <family val="2"/>
          </rPr>
          <t xml:space="preserve">
</t>
        </r>
      </text>
    </comment>
    <comment ref="G30" authorId="1" shapeId="0" xr:uid="{002215FF-6BFF-44F7-99A7-CC47149CA804}">
      <text>
        <r>
          <rPr>
            <b/>
            <sz val="9"/>
            <color indexed="81"/>
            <rFont val="Tahoma"/>
            <family val="2"/>
          </rPr>
          <t xml:space="preserve">
Subtract Line 1a from Line 1.  This figure represents the Room Revenues you, as an operator are responsible for reporting and the amount that the property/host will be responsible for remitting.</t>
        </r>
      </text>
    </comment>
    <comment ref="G32" authorId="1" shapeId="0" xr:uid="{2DD54E7A-5EAD-4BE4-AFC3-023CE4805EA2}">
      <text>
        <r>
          <rPr>
            <b/>
            <sz val="9"/>
            <color indexed="81"/>
            <rFont val="Tahoma"/>
            <family val="2"/>
          </rPr>
          <t xml:space="preserve">
Enter the room rents from resident guests (stays longer than 30 days), complimentary rooms (no charge) and governmental exemptions.
These items should be included in su of Line 1.</t>
        </r>
        <r>
          <rPr>
            <sz val="9"/>
            <color indexed="81"/>
            <rFont val="Tahoma"/>
            <family val="2"/>
          </rPr>
          <t xml:space="preserve">
</t>
        </r>
      </text>
    </comment>
    <comment ref="G36" authorId="1" shapeId="0" xr:uid="{F186DB07-A45C-4BEA-B3D0-4FB87039E541}">
      <text>
        <r>
          <rPr>
            <b/>
            <sz val="9"/>
            <color indexed="81"/>
            <rFont val="Tahoma"/>
            <family val="2"/>
          </rPr>
          <t xml:space="preserve">
Enter the total amount of Room Tax </t>
        </r>
        <r>
          <rPr>
            <b/>
            <u/>
            <sz val="9"/>
            <color indexed="81"/>
            <rFont val="Tahoma"/>
            <family val="2"/>
          </rPr>
          <t>ACTUALLY</t>
        </r>
        <r>
          <rPr>
            <b/>
            <sz val="9"/>
            <color indexed="81"/>
            <rFont val="Tahoma"/>
            <family val="2"/>
          </rPr>
          <t xml:space="preserve"> collected during the month.</t>
        </r>
        <r>
          <rPr>
            <sz val="9"/>
            <color indexed="81"/>
            <rFont val="Tahoma"/>
            <family val="2"/>
          </rPr>
          <t xml:space="preserve">
</t>
        </r>
      </text>
    </comment>
    <comment ref="G52" authorId="1" shapeId="0" xr:uid="{5CA3EA06-394C-4857-AEDB-EF17866AE72E}">
      <text>
        <r>
          <rPr>
            <b/>
            <sz val="9"/>
            <color indexed="81"/>
            <rFont val="Tahoma"/>
            <family val="2"/>
          </rPr>
          <t xml:space="preserve">
Enter any amounts due from prior months or any previous over-payments (enter overpayments as a negative amount).  If none, enter 0.</t>
        </r>
      </text>
    </comment>
  </commentList>
</comments>
</file>

<file path=xl/sharedStrings.xml><?xml version="1.0" encoding="utf-8"?>
<sst xmlns="http://schemas.openxmlformats.org/spreadsheetml/2006/main" count="135" uniqueCount="128">
  <si>
    <t xml:space="preserve">      CITY OF LAS VEGAS ROOM TAX REPORT</t>
  </si>
  <si>
    <t xml:space="preserve">Establishment Name    </t>
  </si>
  <si>
    <t xml:space="preserve">Property Address    </t>
  </si>
  <si>
    <t xml:space="preserve">Account Number    </t>
  </si>
  <si>
    <t xml:space="preserve">Contact Person    </t>
  </si>
  <si>
    <t xml:space="preserve">Contact Telephone    </t>
  </si>
  <si>
    <t>Year</t>
  </si>
  <si>
    <t xml:space="preserve">Due Date    </t>
  </si>
  <si>
    <t>Date Payment Made</t>
  </si>
  <si>
    <t xml:space="preserve">Room Tax Rate    </t>
  </si>
  <si>
    <t>1.</t>
  </si>
  <si>
    <t>Total Room Revenue</t>
  </si>
  <si>
    <t>2.</t>
  </si>
  <si>
    <t>(Revenue reported to City by a licensed Facilitator on your behalf)</t>
  </si>
  <si>
    <t>3.</t>
  </si>
  <si>
    <t>Gross Room Revenue</t>
  </si>
  <si>
    <t>4.</t>
  </si>
  <si>
    <t>Allowable Deductions</t>
  </si>
  <si>
    <t>5.</t>
  </si>
  <si>
    <t xml:space="preserve">Taxable Room Revenue </t>
  </si>
  <si>
    <t>6a.</t>
  </si>
  <si>
    <t>Tax Collected</t>
  </si>
  <si>
    <t>6b.</t>
  </si>
  <si>
    <t>Tax Calculated</t>
  </si>
  <si>
    <t>7.</t>
  </si>
  <si>
    <t>Greater of Box 6a or 6b</t>
  </si>
  <si>
    <t>8.</t>
  </si>
  <si>
    <t>9.</t>
  </si>
  <si>
    <t>Subtotal/Tax Due:</t>
  </si>
  <si>
    <t>10.</t>
  </si>
  <si>
    <t>10% Late Penalty</t>
  </si>
  <si>
    <t>11.</t>
  </si>
  <si>
    <t>Late Interest @ 1.5% / Month</t>
  </si>
  <si>
    <t>12.</t>
  </si>
  <si>
    <t>13.</t>
  </si>
  <si>
    <t>Previous Month Arrears/(Credit)</t>
  </si>
  <si>
    <t>(Underpayments or overpayments that you have been informed of)</t>
  </si>
  <si>
    <t>14.</t>
  </si>
  <si>
    <t>Total Tax Due</t>
  </si>
  <si>
    <t>&gt;&gt;&gt;</t>
  </si>
  <si>
    <t>&lt;&lt;&lt;</t>
  </si>
  <si>
    <r>
      <t xml:space="preserve">Please make payment payable to </t>
    </r>
    <r>
      <rPr>
        <b/>
        <i/>
        <u/>
        <sz val="14"/>
        <color theme="1"/>
        <rFont val="Calibri"/>
        <family val="2"/>
        <scheme val="minor"/>
      </rPr>
      <t xml:space="preserve">City of Las Vegas. </t>
    </r>
    <r>
      <rPr>
        <b/>
        <i/>
        <sz val="14"/>
        <color theme="1"/>
        <rFont val="Calibri"/>
        <family val="2"/>
        <scheme val="minor"/>
      </rPr>
      <t>Please print the room tax account number and property address on your payment.</t>
    </r>
  </si>
  <si>
    <t>&gt;&gt; Select &lt;&lt;</t>
  </si>
  <si>
    <t>01</t>
  </si>
  <si>
    <t>January</t>
  </si>
  <si>
    <t>Mail completed Room Tax Report and payment to:</t>
  </si>
  <si>
    <t xml:space="preserve">In-person payments can be made at: </t>
  </si>
  <si>
    <t>02</t>
  </si>
  <si>
    <t xml:space="preserve">February </t>
  </si>
  <si>
    <t>City of Las Vegas</t>
  </si>
  <si>
    <t>03</t>
  </si>
  <si>
    <t xml:space="preserve">March </t>
  </si>
  <si>
    <t>Department of Finance</t>
  </si>
  <si>
    <t>Customer Care Center</t>
  </si>
  <si>
    <t>04</t>
  </si>
  <si>
    <t>April</t>
  </si>
  <si>
    <t>495 S. Main St., 4th Floor</t>
  </si>
  <si>
    <t>500 S. Main St., Suite 110</t>
  </si>
  <si>
    <t>05</t>
  </si>
  <si>
    <t>May</t>
  </si>
  <si>
    <t>Las Vegas, NV 89101</t>
  </si>
  <si>
    <t>06</t>
  </si>
  <si>
    <t>June</t>
  </si>
  <si>
    <t>Customer Care Center hours of operation: Monday - Friday (excluding holidays) from 7:30am – 5:30pm</t>
  </si>
  <si>
    <t>07</t>
  </si>
  <si>
    <t>July</t>
  </si>
  <si>
    <t>08</t>
  </si>
  <si>
    <t>August</t>
  </si>
  <si>
    <t>09</t>
  </si>
  <si>
    <t>September</t>
  </si>
  <si>
    <t>CITY OF LAS VEGAS, NEVADA  -  ROOM TAX</t>
  </si>
  <si>
    <t>CUSTOMER SERVICE</t>
  </si>
  <si>
    <t>CLOSING A BUSINESS</t>
  </si>
  <si>
    <t>The license holder must close a business either online at www.lasvegasnevada.gov or send acknowledgement in writing to:</t>
  </si>
  <si>
    <t xml:space="preserve">Department of Planning, Business Licensing </t>
  </si>
  <si>
    <t>495 S. Main St., 6th Floor</t>
  </si>
  <si>
    <t>It is the Licensee's responsibility to notify Business Licensing immediately and to pay all unpaid balances prior to closing. All unpaid balances may be subject to additional fees and/or collections. If out of business notice is given after the renewal date of license, the licensee remains responsible for all renewal fees.</t>
  </si>
  <si>
    <t xml:space="preserve">ACCOMMODATIONS FACILITATOR </t>
  </si>
  <si>
    <t>ACCOMMODATIONS FACILITATOR REVENUE</t>
  </si>
  <si>
    <t>Total amount of rent revenues including guest service charges, cleaning and booking fees that the guest is charged through the accommodations facilitator (aka hosting platform) should be entered on line 2.</t>
  </si>
  <si>
    <t>RESIDENT GUESTS</t>
  </si>
  <si>
    <r>
      <t xml:space="preserve">“Occupants renting rooms…shall pay the tax for the first thirty days of continuous occupancy regardless of the period upon which the rental is based…”          </t>
    </r>
    <r>
      <rPr>
        <b/>
        <sz val="10"/>
        <color rgb="FF231F20"/>
        <rFont val="Arial Narrow"/>
        <family val="2"/>
      </rPr>
      <t>LVMC 4.20.040</t>
    </r>
  </si>
  <si>
    <t>CALCULATING LINE 7</t>
  </si>
  <si>
    <t xml:space="preserve">Report the greater amount of room tax collected (box 6a) or room tax calculated (box 6b). </t>
  </si>
  <si>
    <r>
      <t xml:space="preserve">Room tax “…shall be shown as an add-on to the charge for occupancy of the rooms and collected by the operator (or an accommodations facilitator, if applicable, and if not covered by the definition of “operator”). The operator (and an accommodations facilitator, if applicable, and if not covered by the definition of “operator”) are liable to the City for such taxes whether or not they are actually collected.”     </t>
    </r>
    <r>
      <rPr>
        <b/>
        <sz val="10"/>
        <color rgb="FF231F20"/>
        <rFont val="Arial Narrow"/>
        <family val="2"/>
      </rPr>
      <t>LVMC 4.20.070</t>
    </r>
  </si>
  <si>
    <t>2% COLLECTION DISCOUNT</t>
  </si>
  <si>
    <t>If payment is received by our office within 15 days of the due date, the operator can deduct 2% percent of the amount shown on Line 7.</t>
  </si>
  <si>
    <t>PENALTY CHARGE</t>
  </si>
  <si>
    <t>If payment is not received by our office within 15 days of the due date, a penalty of 10% shall be assessed. This assessment shall be calculated using the amount in Line 7.</t>
  </si>
  <si>
    <t>INTEREST CHARGE</t>
  </si>
  <si>
    <t>If payment is not received by our office within 15 days of the due date, an interest charge of 1.5% per month or fraction thereof will be assessed. This assessment shall be calculated using the amount in Line 7.</t>
  </si>
  <si>
    <t>UNPAID ROOM TAX</t>
  </si>
  <si>
    <t>LIEN RELEASE</t>
  </si>
  <si>
    <t>OPERATOR LIABILITY</t>
  </si>
  <si>
    <t>The operator(s) of a property is/are ultimately responsible for all room tax bills. Owners who have designated someone else to be responsible for paying this bill should monitor the account.</t>
  </si>
  <si>
    <t>RETURN CHARGES</t>
  </si>
  <si>
    <t>If you have an item returned by your financial institution for nonpayment, a return charge of $25.00 per occurrence will be added.</t>
  </si>
  <si>
    <t>(rev 01/2023)</t>
  </si>
  <si>
    <r>
      <t xml:space="preserve">“…The operator (and an accommodations facilitator, if applicable, and if not covered by the definition of "operator") are liable to the City for such taxes whether or not they are actually collected. Such taxes shall be remitted to the City by the operator or accommodations facilitator on or before the fifteenth day of the month following the month in which the taxes accrued and shall be deemed delinquent if not paid on or before such date. …”                  </t>
    </r>
    <r>
      <rPr>
        <b/>
        <sz val="10"/>
        <color theme="1"/>
        <rFont val="Arial Narrow"/>
        <family val="2"/>
      </rPr>
      <t>L.V.M.C.  4.20.070</t>
    </r>
  </si>
  <si>
    <t>2% Collection Discount</t>
  </si>
  <si>
    <r>
      <rPr>
        <b/>
        <u/>
        <sz val="16"/>
        <color theme="1"/>
        <rFont val="Calibri"/>
        <family val="2"/>
        <scheme val="minor"/>
      </rPr>
      <t>Subtract</t>
    </r>
    <r>
      <rPr>
        <b/>
        <sz val="16"/>
        <color theme="1"/>
        <rFont val="Calibri"/>
        <family val="2"/>
        <scheme val="minor"/>
      </rPr>
      <t xml:space="preserve"> Accommodations Facilitator Revenue</t>
    </r>
  </si>
  <si>
    <t>(All Revenue from establishment regardless of who collects and remits taxes)</t>
  </si>
  <si>
    <t>(Line 1 minus line 2, Revenue to be reported by the establishment)</t>
  </si>
  <si>
    <r>
      <t xml:space="preserve">(Room taxes collected by the </t>
    </r>
    <r>
      <rPr>
        <u/>
        <sz val="10"/>
        <color theme="1"/>
        <rFont val="Calibri"/>
        <family val="2"/>
        <scheme val="minor"/>
      </rPr>
      <t>establishment</t>
    </r>
    <r>
      <rPr>
        <sz val="10"/>
        <color theme="1"/>
        <rFont val="Calibri"/>
        <family val="2"/>
        <scheme val="minor"/>
      </rPr>
      <t xml:space="preserve"> for the month)</t>
    </r>
  </si>
  <si>
    <t xml:space="preserve"> (Tax payable by establishment) </t>
  </si>
  <si>
    <t xml:space="preserve"> KEEP A COPY OF THE COMPLETED WORKSHEET FOR YOUR RECORDS.</t>
  </si>
  <si>
    <t>Visit our website at www.lasvegasnevada.gov for hours of operation, location, and other information to conduct business in the city of Las Vegas. Assistance is also available at the Customer Care Center, 500 S. Main St., Suite 110, Monday through Friday 7:30 a.m. to 5:30 p.m.</t>
  </si>
  <si>
    <r>
      <t xml:space="preserve">Failure to timely pay your room tax may result in a lien being filed against the property. “…7. Any license tax levied under the provisions of this section constitutes a lien upon the real and personal property of the business upon which the tax was levied until the tax is paid.”        </t>
    </r>
    <r>
      <rPr>
        <b/>
        <sz val="10"/>
        <color rgb="FF231F20"/>
        <rFont val="Arial Narrow"/>
        <family val="2"/>
      </rPr>
      <t>NRS 268.095(7)</t>
    </r>
  </si>
  <si>
    <t>To release a lien, all delinquent charges, applicable lien fees and interest must be paid before the lien is released. If you have any questions, please call the city of Las Vegas Business License Department at (702) 229-6281.</t>
  </si>
  <si>
    <t xml:space="preserve"> (Line 3 minus line 4) </t>
  </si>
  <si>
    <t xml:space="preserve"> (Line 5 times Room Tax Rate) </t>
  </si>
  <si>
    <t xml:space="preserve">(Line 7 minus line 8) </t>
  </si>
  <si>
    <t>(Add lines 9, 10 and 11)</t>
  </si>
  <si>
    <t>(Line 12 plus or minus line 13)</t>
  </si>
  <si>
    <t>(If paying after the 15th of due date, multiply line 7 by 10%)</t>
  </si>
  <si>
    <t>(If paying after the 15th, 1.5% of line 7 per month or fraction thereof)</t>
  </si>
  <si>
    <t xml:space="preserve">(If paying by the 15th multiply line 7 by 2%) </t>
  </si>
  <si>
    <t>(Rents from guests' 31st day and later, Government exemptions, Comps)</t>
  </si>
  <si>
    <t>For Taxes Collected During the Month of:</t>
  </si>
  <si>
    <t>A person, other than the owner, lawful occupant of a residence, or manager, who for a fee or other charge makes available or arranges for the rental of a residential unit/room within a residence for transient lodging purposes.</t>
  </si>
  <si>
    <r>
      <rPr>
        <b/>
        <sz val="11"/>
        <color theme="1"/>
        <rFont val="Calibri"/>
        <family val="2"/>
        <scheme val="minor"/>
      </rPr>
      <t>As of December 1, 2025 you can report and pay your room taxes online.</t>
    </r>
    <r>
      <rPr>
        <sz val="11"/>
        <color theme="1"/>
        <rFont val="Calibri"/>
        <family val="2"/>
        <scheme val="minor"/>
      </rPr>
      <t xml:space="preserve">  
Log-in or create your Citizen Portal account at: www.lasvegasnevada.gov/dashboard. 
Please note:  Online payments can be made via </t>
    </r>
    <r>
      <rPr>
        <b/>
        <sz val="11"/>
        <color theme="1"/>
        <rFont val="Calibri"/>
        <family val="2"/>
        <scheme val="minor"/>
      </rPr>
      <t>ACH only</t>
    </r>
    <r>
      <rPr>
        <sz val="11"/>
        <color theme="1"/>
        <rFont val="Calibri"/>
        <family val="2"/>
        <scheme val="minor"/>
      </rPr>
      <t xml:space="preserve">, debit and credit card transactions are </t>
    </r>
    <r>
      <rPr>
        <b/>
        <sz val="11"/>
        <color theme="1"/>
        <rFont val="Calibri"/>
        <family val="2"/>
        <scheme val="minor"/>
      </rPr>
      <t>not</t>
    </r>
    <r>
      <rPr>
        <sz val="11"/>
        <color theme="1"/>
        <rFont val="Calibri"/>
        <family val="2"/>
        <scheme val="minor"/>
      </rPr>
      <t xml:space="preserve"> </t>
    </r>
    <r>
      <rPr>
        <b/>
        <sz val="11"/>
        <color theme="1"/>
        <rFont val="Calibri"/>
        <family val="2"/>
        <scheme val="minor"/>
      </rPr>
      <t>allowed</t>
    </r>
    <r>
      <rPr>
        <sz val="11"/>
        <color theme="1"/>
        <rFont val="Calibri"/>
        <family val="2"/>
        <scheme val="minor"/>
      </rPr>
      <t>.</t>
    </r>
  </si>
  <si>
    <r>
      <rPr>
        <b/>
        <sz val="11"/>
        <color theme="1"/>
        <rFont val="Calibri"/>
        <family val="2"/>
        <scheme val="minor"/>
      </rPr>
      <t>Effective January 1, 2026</t>
    </r>
    <r>
      <rPr>
        <sz val="11"/>
        <color theme="1"/>
        <rFont val="Calibri"/>
        <family val="2"/>
        <scheme val="minor"/>
      </rPr>
      <t xml:space="preserve"> payment must be </t>
    </r>
    <r>
      <rPr>
        <b/>
        <sz val="11"/>
        <color theme="1"/>
        <rFont val="Calibri"/>
        <family val="2"/>
        <scheme val="minor"/>
      </rPr>
      <t>received by</t>
    </r>
    <r>
      <rPr>
        <sz val="11"/>
        <color theme="1"/>
        <rFont val="Calibri"/>
        <family val="2"/>
        <scheme val="minor"/>
      </rPr>
      <t xml:space="preserve"> the due date (15th of the month).  Payment received after this 
date will incur late penalties and interest charges.  The </t>
    </r>
    <r>
      <rPr>
        <b/>
        <sz val="11"/>
        <color theme="1"/>
        <rFont val="Calibri"/>
        <family val="2"/>
        <scheme val="minor"/>
      </rPr>
      <t>postmark date will no longer</t>
    </r>
    <r>
      <rPr>
        <sz val="11"/>
        <color theme="1"/>
        <rFont val="Calibri"/>
        <family val="2"/>
        <scheme val="minor"/>
      </rPr>
      <t xml:space="preserve"> be used to determine if payment was made timely.</t>
    </r>
  </si>
  <si>
    <t xml:space="preserve">DISCLAIMER: The Nevada State Legislature has the authority to adjust the room tax rate as they deem appropriate.  The room tax account holder is responsible for staying updated on these changes.  Should a change be made, it will be necessary for the account holder to download an updated worksheet from the City of Las Vegas' website.  This worksheet is current as of 11/01/2025.            
                                                                                              </t>
  </si>
  <si>
    <t>Acceptable forms of payment include: Cash (in person ONLY), ACH (online ONLY), check, cashier’s check or money order.  Credit card payments are not allowed.</t>
  </si>
  <si>
    <t>10</t>
  </si>
  <si>
    <t>October</t>
  </si>
  <si>
    <t>November</t>
  </si>
  <si>
    <t>December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</si>
</sst>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00000"/>
    <numFmt numFmtId="165" formatCode="m/d/yyyy;@"/>
    <numFmt numFmtId="166" formatCode="mm/dd/yy;@"/>
    <numFmt numFmtId="167" formatCode="_(&quot;$&quot;* #,##0.00_);_(&quot;$&quot;* \(#,##0.00\);_(&quot;$&quot;* &quot;0.00&quot;_);_(@_)"/>
  </numFmts>
  <fonts count="4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20"/>
      <color theme="1"/>
      <name val="Times New Roman"/>
      <family val="1"/>
    </font>
    <font>
      <b/>
      <sz val="24"/>
      <color theme="1"/>
      <name val="Times New Roman"/>
      <family val="1"/>
    </font>
    <font>
      <sz val="10"/>
      <color theme="1"/>
      <name val="Calibri"/>
      <family val="2"/>
      <scheme val="minor"/>
    </font>
    <font>
      <b/>
      <sz val="10"/>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b/>
      <sz val="14"/>
      <color rgb="FFFF0000"/>
      <name val="Calibri"/>
      <family val="2"/>
      <scheme val="minor"/>
    </font>
    <font>
      <sz val="11"/>
      <name val="Calibri"/>
      <family val="2"/>
      <scheme val="minor"/>
    </font>
    <font>
      <sz val="16"/>
      <color theme="1"/>
      <name val="Calibri"/>
      <family val="2"/>
      <scheme val="minor"/>
    </font>
    <font>
      <b/>
      <sz val="12"/>
      <color rgb="FFFF0000"/>
      <name val="Calibri"/>
      <family val="2"/>
      <scheme val="minor"/>
    </font>
    <font>
      <b/>
      <sz val="18"/>
      <name val="Calibri"/>
      <family val="2"/>
      <scheme val="minor"/>
    </font>
    <font>
      <b/>
      <sz val="11"/>
      <name val="Calibri"/>
      <family val="2"/>
      <scheme val="minor"/>
    </font>
    <font>
      <sz val="14"/>
      <color theme="1"/>
      <name val="Calibri"/>
      <family val="2"/>
      <scheme val="minor"/>
    </font>
    <font>
      <sz val="12"/>
      <color theme="1"/>
      <name val="Calibri"/>
      <family val="2"/>
      <scheme val="minor"/>
    </font>
    <font>
      <b/>
      <sz val="12"/>
      <color theme="1"/>
      <name val="Calibri"/>
      <family val="2"/>
      <scheme val="minor"/>
    </font>
    <font>
      <u/>
      <sz val="10"/>
      <color theme="1"/>
      <name val="Calibri"/>
      <family val="2"/>
      <scheme val="minor"/>
    </font>
    <font>
      <b/>
      <sz val="14"/>
      <name val="Calibri"/>
      <family val="2"/>
      <scheme val="minor"/>
    </font>
    <font>
      <sz val="10"/>
      <name val="Calibri"/>
      <family val="2"/>
      <scheme val="minor"/>
    </font>
    <font>
      <b/>
      <sz val="18"/>
      <color rgb="FFFF0000"/>
      <name val="Calibri"/>
      <family val="2"/>
      <scheme val="minor"/>
    </font>
    <font>
      <b/>
      <i/>
      <sz val="14"/>
      <color theme="1"/>
      <name val="Calibri"/>
      <family val="2"/>
      <scheme val="minor"/>
    </font>
    <font>
      <b/>
      <i/>
      <u/>
      <sz val="14"/>
      <color theme="1"/>
      <name val="Calibri"/>
      <family val="2"/>
      <scheme val="minor"/>
    </font>
    <font>
      <b/>
      <i/>
      <sz val="11"/>
      <color theme="1"/>
      <name val="Calibri"/>
      <family val="2"/>
      <scheme val="minor"/>
    </font>
    <font>
      <b/>
      <i/>
      <sz val="13"/>
      <color theme="1"/>
      <name val="Calibri"/>
      <family val="2"/>
      <scheme val="minor"/>
    </font>
    <font>
      <sz val="9"/>
      <color indexed="81"/>
      <name val="Tahoma"/>
      <family val="2"/>
    </font>
    <font>
      <b/>
      <sz val="9"/>
      <color indexed="81"/>
      <name val="Tahoma"/>
      <family val="2"/>
    </font>
    <font>
      <b/>
      <u/>
      <sz val="9"/>
      <color indexed="81"/>
      <name val="Tahoma"/>
      <family val="2"/>
    </font>
    <font>
      <b/>
      <sz val="11.5"/>
      <color theme="1"/>
      <name val="Arial"/>
      <family val="2"/>
    </font>
    <font>
      <b/>
      <u/>
      <sz val="10"/>
      <color rgb="FF231F20"/>
      <name val="Arial Narrow"/>
      <family val="2"/>
    </font>
    <font>
      <sz val="8.5"/>
      <color theme="1"/>
      <name val="Arial Narrow"/>
      <family val="2"/>
    </font>
    <font>
      <sz val="10"/>
      <color rgb="FF231F20"/>
      <name val="Arial Narrow"/>
      <family val="2"/>
    </font>
    <font>
      <b/>
      <sz val="10"/>
      <color rgb="FF231F20"/>
      <name val="Arial Narrow"/>
      <family val="2"/>
    </font>
    <font>
      <sz val="1"/>
      <color theme="1"/>
      <name val="Arial Narrow"/>
      <family val="2"/>
    </font>
    <font>
      <sz val="10"/>
      <color theme="1"/>
      <name val="Arial Narrow"/>
      <family val="2"/>
    </font>
    <font>
      <b/>
      <u/>
      <sz val="10"/>
      <color theme="1"/>
      <name val="Arial Narrow"/>
      <family val="2"/>
    </font>
    <font>
      <sz val="9.5"/>
      <color theme="1"/>
      <name val="Arial Narrow"/>
      <family val="2"/>
    </font>
    <font>
      <b/>
      <i/>
      <u/>
      <sz val="10"/>
      <color rgb="FF231F20"/>
      <name val="Arial Narrow"/>
      <family val="2"/>
    </font>
    <font>
      <b/>
      <sz val="10"/>
      <color theme="1"/>
      <name val="Arial Narrow"/>
      <family val="2"/>
    </font>
    <font>
      <b/>
      <u/>
      <sz val="16"/>
      <color theme="1"/>
      <name val="Calibri"/>
      <family val="2"/>
      <scheme val="minor"/>
    </font>
    <font>
      <b/>
      <i/>
      <sz val="12"/>
      <color theme="1"/>
      <name val="Calibri"/>
      <family val="2"/>
      <scheme val="minor"/>
    </font>
    <font>
      <sz val="8"/>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right/>
      <top/>
      <bottom style="thin">
        <color indexed="64"/>
      </bottom>
      <diagonal/>
    </border>
    <border>
      <left/>
      <right style="medium">
        <color indexed="64"/>
      </right>
      <top/>
      <bottom/>
      <diagonal/>
    </border>
    <border>
      <left/>
      <right/>
      <top/>
      <bottom style="double">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08">
    <xf numFmtId="0" fontId="0" fillId="0" borderId="0" xfId="0"/>
    <xf numFmtId="0" fontId="4" fillId="0" borderId="0" xfId="0" applyFont="1"/>
    <xf numFmtId="0" fontId="5" fillId="0" borderId="0" xfId="0" applyFont="1" applyAlignment="1">
      <alignment horizontal="center"/>
    </xf>
    <xf numFmtId="164" fontId="0" fillId="0" borderId="0" xfId="0" applyNumberFormat="1"/>
    <xf numFmtId="0" fontId="8" fillId="0" borderId="0" xfId="0" applyFont="1" applyAlignment="1">
      <alignment horizontal="right"/>
    </xf>
    <xf numFmtId="0" fontId="9" fillId="0" borderId="0" xfId="0" applyFont="1" applyAlignment="1">
      <alignment horizontal="left"/>
    </xf>
    <xf numFmtId="49" fontId="10" fillId="0" borderId="0" xfId="0" applyNumberFormat="1" applyFont="1" applyAlignment="1">
      <alignment horizontal="center" vertical="center"/>
    </xf>
    <xf numFmtId="0" fontId="11" fillId="0" borderId="0" xfId="0" applyFont="1" applyAlignment="1">
      <alignment horizontal="left"/>
    </xf>
    <xf numFmtId="0" fontId="0" fillId="0" borderId="0" xfId="0" applyAlignment="1">
      <alignment horizontal="left"/>
    </xf>
    <xf numFmtId="0" fontId="12" fillId="0" borderId="0" xfId="0" applyFont="1"/>
    <xf numFmtId="0" fontId="13" fillId="0" borderId="0" xfId="0" applyFont="1" applyAlignment="1">
      <alignment horizontal="left"/>
    </xf>
    <xf numFmtId="0" fontId="14" fillId="0" borderId="0" xfId="0" applyFont="1" applyAlignment="1">
      <alignment horizontal="center"/>
    </xf>
    <xf numFmtId="165" fontId="12" fillId="0" borderId="0" xfId="0" applyNumberFormat="1" applyFont="1"/>
    <xf numFmtId="0" fontId="13" fillId="0" borderId="0" xfId="0" applyFont="1"/>
    <xf numFmtId="49" fontId="0" fillId="0" borderId="0" xfId="0" applyNumberFormat="1"/>
    <xf numFmtId="0" fontId="0" fillId="0" borderId="0" xfId="0" applyAlignment="1">
      <alignment horizontal="right"/>
    </xf>
    <xf numFmtId="166" fontId="10" fillId="0" borderId="1" xfId="0" applyNumberFormat="1" applyFont="1" applyBorder="1" applyAlignment="1" applyProtection="1">
      <alignment horizontal="center" vertical="center"/>
      <protection locked="0"/>
    </xf>
    <xf numFmtId="166" fontId="2" fillId="0" borderId="0" xfId="0" applyNumberFormat="1" applyFont="1" applyAlignment="1">
      <alignment horizontal="center" vertical="center"/>
    </xf>
    <xf numFmtId="2" fontId="11" fillId="0" borderId="0" xfId="0" applyNumberFormat="1" applyFont="1"/>
    <xf numFmtId="0" fontId="15" fillId="0" borderId="1" xfId="0" applyFont="1" applyBorder="1" applyAlignment="1" applyProtection="1">
      <alignment horizontal="center" vertical="center"/>
      <protection locked="0"/>
    </xf>
    <xf numFmtId="0" fontId="16" fillId="0" borderId="0" xfId="0" applyFont="1" applyAlignment="1">
      <alignment horizontal="center"/>
    </xf>
    <xf numFmtId="165" fontId="13" fillId="2" borderId="1" xfId="0" applyNumberFormat="1" applyFont="1" applyFill="1" applyBorder="1" applyAlignment="1">
      <alignment horizontal="center" vertical="center"/>
    </xf>
    <xf numFmtId="165" fontId="10" fillId="0" borderId="1" xfId="0" applyNumberFormat="1" applyFont="1" applyBorder="1" applyAlignment="1" applyProtection="1">
      <alignment horizontal="center" vertical="center"/>
      <protection locked="0"/>
    </xf>
    <xf numFmtId="0" fontId="2" fillId="0" borderId="0" xfId="0" applyFont="1"/>
    <xf numFmtId="0" fontId="9" fillId="0" borderId="2" xfId="0" applyFont="1" applyBorder="1" applyAlignment="1">
      <alignment vertical="center"/>
    </xf>
    <xf numFmtId="10" fontId="10" fillId="0" borderId="1" xfId="3" applyNumberFormat="1" applyFont="1" applyFill="1" applyBorder="1" applyAlignment="1" applyProtection="1">
      <alignment horizontal="center" vertical="center"/>
      <protection locked="0"/>
    </xf>
    <xf numFmtId="49" fontId="17" fillId="0" borderId="0" xfId="0" applyNumberFormat="1" applyFont="1"/>
    <xf numFmtId="0" fontId="9" fillId="0" borderId="0" xfId="0" applyFont="1"/>
    <xf numFmtId="167" fontId="10" fillId="0" borderId="1" xfId="1" quotePrefix="1" applyNumberFormat="1" applyFont="1" applyFill="1" applyBorder="1" applyAlignment="1" applyProtection="1">
      <alignment vertical="center"/>
      <protection locked="0"/>
    </xf>
    <xf numFmtId="0" fontId="6" fillId="0" borderId="0" xfId="0" applyFont="1" applyAlignment="1">
      <alignment horizontal="left" vertical="top" indent="1"/>
    </xf>
    <xf numFmtId="167" fontId="10" fillId="2" borderId="1" xfId="2" applyNumberFormat="1" applyFont="1" applyFill="1" applyBorder="1" applyAlignment="1" applyProtection="1">
      <alignment vertical="center"/>
    </xf>
    <xf numFmtId="49" fontId="18" fillId="0" borderId="0" xfId="0" applyNumberFormat="1" applyFont="1"/>
    <xf numFmtId="0" fontId="0" fillId="0" borderId="0" xfId="0" applyAlignment="1">
      <alignment horizontal="center"/>
    </xf>
    <xf numFmtId="0" fontId="19" fillId="0" borderId="0" xfId="0" applyFont="1"/>
    <xf numFmtId="167" fontId="2" fillId="0" borderId="0" xfId="1" quotePrefix="1" applyNumberFormat="1" applyFont="1" applyFill="1" applyBorder="1" applyProtection="1"/>
    <xf numFmtId="0" fontId="19" fillId="0" borderId="0" xfId="0" applyFont="1" applyAlignment="1">
      <alignment horizontal="center"/>
    </xf>
    <xf numFmtId="44" fontId="2" fillId="0" borderId="0" xfId="2" applyFont="1" applyFill="1" applyBorder="1" applyAlignment="1" applyProtection="1">
      <alignment vertical="center"/>
    </xf>
    <xf numFmtId="0" fontId="0" fillId="0" borderId="0" xfId="0" applyAlignment="1">
      <alignment vertical="center"/>
    </xf>
    <xf numFmtId="0" fontId="12" fillId="0" borderId="0" xfId="0" quotePrefix="1" applyFont="1"/>
    <xf numFmtId="167" fontId="13" fillId="2" borderId="1" xfId="2" applyNumberFormat="1" applyFont="1" applyFill="1" applyBorder="1" applyAlignment="1" applyProtection="1">
      <alignment vertical="center"/>
    </xf>
    <xf numFmtId="167" fontId="13" fillId="2" borderId="0" xfId="0" applyNumberFormat="1" applyFont="1" applyFill="1" applyAlignment="1">
      <alignment vertical="center"/>
    </xf>
    <xf numFmtId="0" fontId="0" fillId="0" borderId="0" xfId="0" applyAlignment="1">
      <alignment horizontal="left" vertical="top" indent="1"/>
    </xf>
    <xf numFmtId="0" fontId="0" fillId="0" borderId="0" xfId="0" applyAlignment="1">
      <alignment horizontal="left" indent="1"/>
    </xf>
    <xf numFmtId="167" fontId="13" fillId="0" borderId="0" xfId="2" applyNumberFormat="1" applyFont="1" applyFill="1" applyBorder="1" applyAlignment="1" applyProtection="1">
      <alignment vertical="center"/>
    </xf>
    <xf numFmtId="44" fontId="0" fillId="0" borderId="0" xfId="0" applyNumberFormat="1"/>
    <xf numFmtId="166" fontId="21" fillId="0" borderId="0" xfId="0" applyNumberFormat="1" applyFont="1" applyAlignment="1">
      <alignment horizontal="right"/>
    </xf>
    <xf numFmtId="167" fontId="13" fillId="2" borderId="0" xfId="2" applyNumberFormat="1" applyFont="1" applyFill="1" applyBorder="1" applyAlignment="1" applyProtection="1">
      <alignment vertical="center"/>
    </xf>
    <xf numFmtId="2" fontId="21" fillId="0" borderId="0" xfId="0" applyNumberFormat="1" applyFont="1"/>
    <xf numFmtId="167" fontId="13" fillId="2" borderId="1" xfId="0" applyNumberFormat="1" applyFont="1" applyFill="1" applyBorder="1" applyAlignment="1">
      <alignment vertical="center"/>
    </xf>
    <xf numFmtId="0" fontId="8" fillId="0" borderId="0" xfId="0" applyFont="1"/>
    <xf numFmtId="167" fontId="10" fillId="2" borderId="3" xfId="0" applyNumberFormat="1" applyFont="1" applyFill="1" applyBorder="1" applyAlignment="1">
      <alignment horizontal="center" vertical="center"/>
    </xf>
    <xf numFmtId="0" fontId="6" fillId="0" borderId="0" xfId="0" applyFont="1" applyAlignment="1">
      <alignment wrapText="1"/>
    </xf>
    <xf numFmtId="0" fontId="22" fillId="0" borderId="0" xfId="0" applyFont="1" applyAlignment="1">
      <alignment wrapText="1"/>
    </xf>
    <xf numFmtId="0" fontId="8" fillId="0" borderId="0" xfId="0" applyFont="1" applyAlignment="1">
      <alignment horizontal="left" indent="1"/>
    </xf>
    <xf numFmtId="0" fontId="6" fillId="0" borderId="0" xfId="0" applyFont="1" applyAlignment="1">
      <alignment vertical="center" wrapText="1"/>
    </xf>
    <xf numFmtId="0" fontId="24" fillId="0" borderId="0" xfId="0" applyFont="1"/>
    <xf numFmtId="0" fontId="26" fillId="0" borderId="0" xfId="0" applyFont="1"/>
    <xf numFmtId="0" fontId="3" fillId="0" borderId="0" xfId="0" quotePrefix="1" applyFont="1"/>
    <xf numFmtId="0" fontId="3" fillId="0" borderId="0" xfId="0" applyFont="1"/>
    <xf numFmtId="10" fontId="3" fillId="0" borderId="0" xfId="3" applyNumberFormat="1" applyFont="1" applyProtection="1"/>
    <xf numFmtId="49" fontId="3" fillId="0" borderId="0" xfId="0" applyNumberFormat="1" applyFont="1"/>
    <xf numFmtId="0" fontId="27" fillId="0" borderId="0" xfId="0" applyFont="1"/>
    <xf numFmtId="0" fontId="17" fillId="0" borderId="0" xfId="0" applyFont="1"/>
    <xf numFmtId="14" fontId="8" fillId="0" borderId="0" xfId="0" applyNumberFormat="1" applyFont="1"/>
    <xf numFmtId="0" fontId="2" fillId="0" borderId="0" xfId="0" applyFont="1" applyAlignment="1">
      <alignment horizontal="left"/>
    </xf>
    <xf numFmtId="0" fontId="31" fillId="0" borderId="0" xfId="0" applyFont="1" applyAlignment="1">
      <alignment vertical="center" wrapText="1"/>
    </xf>
    <xf numFmtId="0" fontId="32" fillId="0" borderId="0" xfId="0" applyFont="1" applyAlignment="1">
      <alignment vertical="center" wrapText="1"/>
    </xf>
    <xf numFmtId="0" fontId="0" fillId="0" borderId="0" xfId="0" applyAlignment="1">
      <alignment wrapText="1"/>
    </xf>
    <xf numFmtId="0" fontId="33" fillId="0" borderId="0" xfId="0" applyFont="1" applyAlignment="1">
      <alignment vertical="center" wrapText="1"/>
    </xf>
    <xf numFmtId="0" fontId="34" fillId="0" borderId="0" xfId="0" applyFont="1" applyAlignment="1">
      <alignment vertical="center" wrapText="1"/>
    </xf>
    <xf numFmtId="0" fontId="35" fillId="0" borderId="0" xfId="0" applyFont="1" applyAlignment="1">
      <alignment horizontal="left" vertical="center" wrapText="1" indent="2"/>
    </xf>
    <xf numFmtId="0" fontId="36" fillId="0" borderId="0" xfId="0" applyFont="1" applyAlignment="1">
      <alignment vertical="center" wrapText="1"/>
    </xf>
    <xf numFmtId="0" fontId="34" fillId="0" borderId="0" xfId="0" applyFont="1" applyAlignment="1">
      <alignment vertical="center"/>
    </xf>
    <xf numFmtId="0" fontId="37" fillId="0" borderId="0" xfId="0" applyFont="1" applyAlignment="1">
      <alignment vertical="center" wrapText="1"/>
    </xf>
    <xf numFmtId="0" fontId="38" fillId="0" borderId="0" xfId="0" applyFont="1" applyAlignment="1">
      <alignment vertical="center" wrapText="1"/>
    </xf>
    <xf numFmtId="0" fontId="39" fillId="0" borderId="0" xfId="0" applyFont="1" applyAlignment="1">
      <alignment vertical="center" wrapText="1"/>
    </xf>
    <xf numFmtId="0" fontId="34" fillId="0" borderId="0" xfId="0" applyFont="1" applyAlignment="1">
      <alignment horizontal="left" vertical="center" wrapText="1"/>
    </xf>
    <xf numFmtId="0" fontId="40" fillId="0" borderId="0" xfId="0" applyFont="1" applyAlignment="1">
      <alignment vertical="center" wrapText="1"/>
    </xf>
    <xf numFmtId="0" fontId="34" fillId="0" borderId="0" xfId="0" applyFont="1" applyAlignment="1">
      <alignment horizontal="right" vertical="center" wrapText="1"/>
    </xf>
    <xf numFmtId="167" fontId="10" fillId="0" borderId="0" xfId="1" quotePrefix="1" applyNumberFormat="1" applyFont="1" applyFill="1" applyBorder="1" applyAlignment="1" applyProtection="1">
      <alignment vertical="center"/>
    </xf>
    <xf numFmtId="43" fontId="11" fillId="0" borderId="0" xfId="1" applyFont="1" applyFill="1" applyBorder="1" applyProtection="1"/>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0" xfId="0" applyFont="1" applyBorder="1" applyAlignment="1">
      <alignment horizontal="center" vertical="center" wrapText="1"/>
    </xf>
    <xf numFmtId="0" fontId="0" fillId="0" borderId="0" xfId="0" applyAlignment="1">
      <alignment vertical="center" wrapText="1"/>
    </xf>
    <xf numFmtId="0" fontId="43" fillId="0" borderId="0" xfId="0" applyFont="1" applyAlignment="1">
      <alignment horizontal="center"/>
    </xf>
    <xf numFmtId="0" fontId="44" fillId="0" borderId="0" xfId="0" applyFont="1" applyAlignment="1">
      <alignment vertical="center"/>
    </xf>
    <xf numFmtId="0" fontId="6" fillId="0" borderId="0" xfId="0" applyFont="1" applyAlignment="1">
      <alignment vertical="center"/>
    </xf>
    <xf numFmtId="49" fontId="10" fillId="0" borderId="1" xfId="0" applyNumberFormat="1" applyFont="1" applyBorder="1" applyAlignment="1" applyProtection="1">
      <alignment horizontal="left" vertical="center"/>
      <protection locked="0"/>
    </xf>
    <xf numFmtId="0" fontId="37" fillId="0" borderId="0" xfId="0" applyFont="1" applyAlignment="1">
      <alignment horizontal="justify" vertical="top" wrapText="1"/>
    </xf>
    <xf numFmtId="0" fontId="7" fillId="0" borderId="8" xfId="0" applyFont="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19" fillId="0" borderId="0" xfId="0" applyFont="1" applyAlignment="1">
      <alignment horizontal="center" vertical="top"/>
    </xf>
    <xf numFmtId="2" fontId="11" fillId="0" borderId="0" xfId="0" applyNumberFormat="1" applyFont="1" applyAlignment="1">
      <alignment horizontal="left" vertical="top"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23" fillId="0" borderId="0" xfId="0" applyFont="1" applyAlignment="1">
      <alignment horizontal="left" vertical="center"/>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cellXfs>
  <cellStyles count="4">
    <cellStyle name="Comma" xfId="1" builtinId="3"/>
    <cellStyle name="Currency" xfId="2" builtinId="4"/>
    <cellStyle name="Normal" xfId="0" builtinId="0"/>
    <cellStyle name="Percent" xfId="3" builtinId="5"/>
  </cellStyles>
  <dxfs count="5">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68580</xdr:colOff>
      <xdr:row>1</xdr:row>
      <xdr:rowOff>38100</xdr:rowOff>
    </xdr:from>
    <xdr:to>
      <xdr:col>4</xdr:col>
      <xdr:colOff>365760</xdr:colOff>
      <xdr:row>4</xdr:row>
      <xdr:rowOff>104118</xdr:rowOff>
    </xdr:to>
    <xdr:pic>
      <xdr:nvPicPr>
        <xdr:cNvPr id="2" name="Picture 1" descr="https://emp.lasvegasnevada.gov/cs/groups/personalspaces/documents/digitalmedia/chjk/mdmw/~edisp/prd030005.png">
          <a:extLst>
            <a:ext uri="{FF2B5EF4-FFF2-40B4-BE49-F238E27FC236}">
              <a16:creationId xmlns:a16="http://schemas.microsoft.com/office/drawing/2014/main" id="{049CCEFA-DEB5-4A48-946E-DAFF7ACE0F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121920"/>
          <a:ext cx="1645920" cy="1643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987D8-397E-4E26-AE4B-E0CD0414AE2A}">
  <sheetPr>
    <pageSetUpPr fitToPage="1"/>
  </sheetPr>
  <dimension ref="A1:AE143"/>
  <sheetViews>
    <sheetView showGridLines="0" tabSelected="1" zoomScale="115" zoomScaleNormal="115" zoomScaleSheetLayoutView="100" workbookViewId="0">
      <selection activeCell="G6" sqref="G6:M6"/>
    </sheetView>
  </sheetViews>
  <sheetFormatPr defaultColWidth="9.08984375" defaultRowHeight="14.5" x14ac:dyDescent="0.35"/>
  <cols>
    <col min="1" max="1" width="3.6328125" style="14" bestFit="1" customWidth="1"/>
    <col min="2" max="2" width="3.90625" customWidth="1"/>
    <col min="3" max="3" width="3.453125" customWidth="1"/>
    <col min="4" max="4" width="8.6328125" customWidth="1"/>
    <col min="5" max="5" width="29.90625" customWidth="1"/>
    <col min="6" max="6" width="12.6328125" customWidth="1"/>
    <col min="7" max="7" width="26.453125" customWidth="1"/>
    <col min="8" max="8" width="2.08984375" customWidth="1"/>
    <col min="9" max="9" width="3.08984375" customWidth="1"/>
    <col min="10" max="10" width="2.08984375" customWidth="1"/>
    <col min="11" max="11" width="9.54296875" customWidth="1"/>
    <col min="12" max="12" width="1.6328125" customWidth="1"/>
    <col min="13" max="13" width="17.6328125" customWidth="1"/>
    <col min="14" max="14" width="1.6328125" customWidth="1"/>
    <col min="15" max="15" width="13.453125" customWidth="1"/>
    <col min="16" max="16" width="3" bestFit="1" customWidth="1"/>
    <col min="17" max="17" width="13.453125" customWidth="1"/>
    <col min="18" max="18" width="11.453125" customWidth="1"/>
    <col min="20" max="20" width="10.90625" bestFit="1" customWidth="1"/>
    <col min="21" max="21" width="13.36328125" bestFit="1" customWidth="1"/>
    <col min="25" max="25" width="11.6328125" customWidth="1"/>
  </cols>
  <sheetData>
    <row r="1" spans="2:30" ht="6.75" customHeight="1" x14ac:dyDescent="0.35"/>
    <row r="2" spans="2:30" ht="30" x14ac:dyDescent="0.6">
      <c r="E2" s="1"/>
      <c r="G2" s="2" t="s">
        <v>0</v>
      </c>
      <c r="I2" s="1"/>
      <c r="J2" s="1"/>
      <c r="K2" s="1"/>
      <c r="L2" s="1"/>
      <c r="M2" s="1"/>
      <c r="N2" s="1"/>
      <c r="O2" s="1"/>
      <c r="P2" s="1"/>
      <c r="Q2" s="1"/>
      <c r="U2" s="3"/>
    </row>
    <row r="3" spans="2:30" ht="75" customHeight="1" x14ac:dyDescent="0.35">
      <c r="H3" s="89" t="s">
        <v>98</v>
      </c>
      <c r="I3" s="89"/>
      <c r="J3" s="89"/>
      <c r="K3" s="89"/>
      <c r="L3" s="89"/>
      <c r="M3" s="89"/>
      <c r="N3" s="89"/>
      <c r="O3" s="89"/>
      <c r="P3" s="89"/>
      <c r="Q3" s="89"/>
    </row>
    <row r="4" spans="2:30" ht="19.25" customHeight="1" x14ac:dyDescent="0.45">
      <c r="Q4" s="4"/>
    </row>
    <row r="5" spans="2:30" ht="15" customHeight="1" x14ac:dyDescent="0.45">
      <c r="Q5" s="4"/>
    </row>
    <row r="6" spans="2:30" ht="21.65" customHeight="1" x14ac:dyDescent="0.5">
      <c r="B6" s="5" t="s">
        <v>1</v>
      </c>
      <c r="G6" s="88"/>
      <c r="H6" s="88"/>
      <c r="I6" s="88"/>
      <c r="J6" s="88"/>
      <c r="K6" s="88"/>
      <c r="L6" s="88"/>
      <c r="M6" s="88"/>
      <c r="N6" s="6"/>
      <c r="O6" s="7" t="str">
        <f>IF(G6="","Establishment Name required","")</f>
        <v>Establishment Name required</v>
      </c>
    </row>
    <row r="7" spans="2:30" ht="9" customHeight="1" x14ac:dyDescent="0.35">
      <c r="B7" s="8"/>
      <c r="M7" s="8"/>
    </row>
    <row r="8" spans="2:30" ht="21.65" customHeight="1" x14ac:dyDescent="0.5">
      <c r="B8" s="5" t="s">
        <v>2</v>
      </c>
      <c r="G8" s="88"/>
      <c r="H8" s="88"/>
      <c r="I8" s="88"/>
      <c r="J8" s="88"/>
      <c r="K8" s="88"/>
      <c r="L8" s="88"/>
      <c r="M8" s="88"/>
      <c r="O8" s="7" t="str">
        <f>IF(G8="","Property Address required","")</f>
        <v>Property Address required</v>
      </c>
      <c r="T8" s="9"/>
      <c r="U8" s="9"/>
      <c r="V8" s="9"/>
      <c r="W8" s="9"/>
      <c r="X8" s="9"/>
      <c r="Y8" s="9"/>
      <c r="Z8" s="9"/>
      <c r="AA8" s="9"/>
      <c r="AB8" s="9"/>
      <c r="AC8" s="9"/>
    </row>
    <row r="9" spans="2:30" ht="9" customHeight="1" x14ac:dyDescent="0.5">
      <c r="B9" s="10"/>
      <c r="T9" s="9"/>
      <c r="U9" s="9"/>
      <c r="V9" s="9"/>
      <c r="W9" s="9"/>
      <c r="X9" s="9"/>
      <c r="Y9" s="9"/>
      <c r="Z9" s="9"/>
      <c r="AA9" s="9"/>
      <c r="AB9" s="9"/>
      <c r="AC9" s="9"/>
    </row>
    <row r="10" spans="2:30" ht="21.65" customHeight="1" x14ac:dyDescent="0.5">
      <c r="B10" s="5" t="s">
        <v>3</v>
      </c>
      <c r="G10" s="88"/>
      <c r="H10" s="88"/>
      <c r="I10" s="88"/>
      <c r="J10" s="88"/>
      <c r="K10" s="88"/>
      <c r="L10" s="88"/>
      <c r="M10" s="88"/>
      <c r="T10" s="9"/>
      <c r="U10" s="9"/>
      <c r="V10" s="9"/>
      <c r="W10" s="9"/>
      <c r="X10" s="9"/>
      <c r="Y10" s="9"/>
      <c r="Z10" s="9"/>
      <c r="AA10" s="9"/>
      <c r="AB10" s="9"/>
      <c r="AC10" s="9"/>
    </row>
    <row r="11" spans="2:30" ht="9" customHeight="1" x14ac:dyDescent="0.5">
      <c r="B11" s="10"/>
      <c r="O11" s="11"/>
      <c r="T11" s="9"/>
      <c r="U11" s="9"/>
      <c r="V11" s="9"/>
      <c r="W11" s="9"/>
      <c r="X11" s="12"/>
      <c r="Y11" s="9"/>
      <c r="Z11" s="9"/>
      <c r="AA11" s="9"/>
      <c r="AB11" s="9"/>
      <c r="AC11" s="9"/>
    </row>
    <row r="12" spans="2:30" ht="21.65" customHeight="1" x14ac:dyDescent="0.5">
      <c r="B12" s="5" t="s">
        <v>4</v>
      </c>
      <c r="G12" s="88"/>
      <c r="H12" s="88"/>
      <c r="I12" s="88"/>
      <c r="J12" s="88"/>
      <c r="K12" s="88"/>
      <c r="L12" s="88"/>
      <c r="M12" s="88"/>
      <c r="O12" s="11"/>
      <c r="P12" s="11"/>
      <c r="T12" s="9"/>
      <c r="U12" s="9"/>
      <c r="V12" s="9"/>
      <c r="W12" s="9"/>
      <c r="X12" s="12"/>
      <c r="Y12" s="9"/>
      <c r="Z12" s="9"/>
      <c r="AA12" s="9"/>
      <c r="AB12" s="9"/>
      <c r="AC12" s="9"/>
    </row>
    <row r="13" spans="2:30" ht="9" customHeight="1" x14ac:dyDescent="0.5">
      <c r="B13" s="10"/>
      <c r="O13" s="11"/>
      <c r="P13" s="11"/>
      <c r="T13" s="9"/>
      <c r="U13" s="9"/>
      <c r="V13" s="9"/>
      <c r="W13" s="9"/>
      <c r="X13" s="12"/>
      <c r="Y13" s="9"/>
      <c r="Z13" s="9"/>
      <c r="AA13" s="9"/>
      <c r="AB13" s="9"/>
      <c r="AC13" s="9"/>
    </row>
    <row r="14" spans="2:30" ht="21.65" customHeight="1" x14ac:dyDescent="0.5">
      <c r="B14" s="5" t="s">
        <v>5</v>
      </c>
      <c r="G14" s="88"/>
      <c r="H14" s="88"/>
      <c r="I14" s="88"/>
      <c r="J14" s="88"/>
      <c r="K14" s="88"/>
      <c r="L14" s="88"/>
      <c r="M14" s="88"/>
      <c r="O14" s="7" t="str">
        <f>IF(G14="","Contact Telephone required","")</f>
        <v>Contact Telephone required</v>
      </c>
      <c r="P14" s="11"/>
      <c r="T14" s="9"/>
      <c r="U14" s="9"/>
      <c r="V14" s="9"/>
      <c r="W14" s="9"/>
      <c r="X14" s="12"/>
      <c r="Y14" s="9"/>
      <c r="Z14" s="9"/>
      <c r="AA14" s="9"/>
      <c r="AB14" s="9"/>
      <c r="AC14" s="9"/>
    </row>
    <row r="15" spans="2:30" ht="9" customHeight="1" x14ac:dyDescent="0.5">
      <c r="B15" s="13"/>
      <c r="O15" s="11"/>
      <c r="P15" s="11"/>
      <c r="T15" s="9"/>
      <c r="U15" s="9"/>
      <c r="V15" s="9"/>
      <c r="W15" s="9"/>
      <c r="X15" s="12"/>
      <c r="Y15" s="9"/>
      <c r="Z15" s="9"/>
      <c r="AA15" s="9"/>
      <c r="AB15" s="9"/>
      <c r="AC15" s="9"/>
    </row>
    <row r="16" spans="2:30" ht="21" customHeight="1" x14ac:dyDescent="0.5">
      <c r="B16" s="5" t="s">
        <v>118</v>
      </c>
      <c r="E16" s="15"/>
      <c r="F16" s="8"/>
      <c r="G16" s="16"/>
      <c r="H16" s="17"/>
      <c r="I16" s="18" t="str">
        <f>IF(OR(G16="",G16="&gt;&gt; Select &lt;&lt;",),"Please select valid month For Taxes Collected During the Month of.","")</f>
        <v>Please select valid month For Taxes Collected During the Month of.</v>
      </c>
      <c r="T16" s="9"/>
      <c r="U16" s="9"/>
      <c r="V16" s="9"/>
      <c r="W16" s="9"/>
      <c r="X16" s="9"/>
      <c r="Y16" s="9"/>
      <c r="Z16" s="9"/>
      <c r="AA16" s="9"/>
      <c r="AB16" s="9"/>
      <c r="AC16" s="9"/>
      <c r="AD16" s="9"/>
    </row>
    <row r="17" spans="1:30" ht="9" customHeight="1" x14ac:dyDescent="0.5">
      <c r="B17" s="10"/>
      <c r="E17" s="15"/>
      <c r="F17" s="8"/>
      <c r="H17" s="17"/>
      <c r="T17" s="9"/>
      <c r="U17" s="9"/>
      <c r="V17" s="9"/>
      <c r="W17" s="9"/>
      <c r="X17" s="9"/>
      <c r="Y17" s="9"/>
      <c r="Z17" s="9"/>
      <c r="AA17" s="9"/>
      <c r="AB17" s="9"/>
      <c r="AC17" s="9"/>
      <c r="AD17" s="9"/>
    </row>
    <row r="18" spans="1:30" ht="21" customHeight="1" x14ac:dyDescent="0.5">
      <c r="B18" s="5" t="s">
        <v>6</v>
      </c>
      <c r="E18" s="15"/>
      <c r="F18" s="8"/>
      <c r="G18" s="19"/>
      <c r="I18" s="18" t="str">
        <f>IF(OR(G18="",G18="&gt;&gt; Select &lt;&lt;"),"Please select valid year For Taxes Collected During the Month of.","")</f>
        <v>Please select valid year For Taxes Collected During the Month of.</v>
      </c>
      <c r="J18" s="17"/>
      <c r="K18" s="20"/>
      <c r="M18" s="15"/>
      <c r="O18" s="15"/>
      <c r="T18" s="9"/>
      <c r="U18" s="9"/>
      <c r="V18" s="9"/>
      <c r="W18" s="9"/>
      <c r="X18" s="9"/>
      <c r="Y18" s="9"/>
      <c r="Z18" s="9"/>
      <c r="AA18" s="9"/>
      <c r="AB18" s="9"/>
      <c r="AC18" s="9"/>
      <c r="AD18" s="9"/>
    </row>
    <row r="19" spans="1:30" ht="9" customHeight="1" x14ac:dyDescent="0.5">
      <c r="B19" s="13"/>
      <c r="G19" s="15"/>
      <c r="J19" s="17"/>
      <c r="K19" s="20"/>
      <c r="M19" s="15"/>
      <c r="O19" s="15"/>
      <c r="T19" s="9"/>
      <c r="V19" s="9"/>
      <c r="W19" s="9"/>
      <c r="X19" s="9"/>
      <c r="Y19" s="9"/>
      <c r="Z19" s="9"/>
      <c r="AA19" s="9"/>
      <c r="AB19" s="9"/>
      <c r="AC19" s="9"/>
      <c r="AD19" s="9"/>
    </row>
    <row r="20" spans="1:30" ht="21" customHeight="1" x14ac:dyDescent="0.5">
      <c r="B20" s="5" t="s">
        <v>7</v>
      </c>
      <c r="C20" s="8"/>
      <c r="E20" s="15"/>
      <c r="F20" s="15"/>
      <c r="G20" s="21" t="str">
        <f>IF(OR(G16="",G18="",G16="&gt;&gt; Select &lt;&lt;",G18="&gt;&gt; Select &lt;&lt;"),"",DATE(G18,INDEX(X62:X73,MATCH(G16,Y62:Y73,0))+1,15))</f>
        <v/>
      </c>
      <c r="J20" s="17"/>
      <c r="K20" s="20"/>
      <c r="M20" s="15"/>
      <c r="O20" s="15"/>
      <c r="T20" s="9"/>
      <c r="U20" s="9"/>
      <c r="V20" s="9"/>
      <c r="W20" s="9"/>
      <c r="X20" s="9"/>
      <c r="Y20" s="9"/>
      <c r="Z20" s="9"/>
      <c r="AA20" s="9"/>
      <c r="AB20" s="9"/>
      <c r="AC20" s="9"/>
      <c r="AD20" s="9"/>
    </row>
    <row r="21" spans="1:30" ht="9" customHeight="1" x14ac:dyDescent="0.5">
      <c r="B21" s="13"/>
      <c r="G21" s="15"/>
      <c r="J21" s="17"/>
      <c r="K21" s="20"/>
      <c r="M21" s="15"/>
      <c r="O21" s="15"/>
      <c r="T21" s="9"/>
      <c r="U21" s="9"/>
      <c r="V21" s="9"/>
      <c r="W21" s="9"/>
      <c r="X21" s="9"/>
      <c r="Y21" s="9"/>
      <c r="Z21" s="9"/>
      <c r="AA21" s="9"/>
      <c r="AB21" s="9"/>
      <c r="AC21" s="9"/>
      <c r="AD21" s="9"/>
    </row>
    <row r="22" spans="1:30" ht="21" customHeight="1" x14ac:dyDescent="0.5">
      <c r="B22" s="5" t="s">
        <v>8</v>
      </c>
      <c r="G22" s="22"/>
      <c r="I22" s="18" t="str">
        <f>IF(OR(G18="",G18="&gt;&gt; Select &lt;&lt;",G16="",G16="&gt;&gt; Select &lt;&lt;",),"Please select valid month and/or year For Taxes Collected During the Month of.",IF(ISERROR(DATE(YEAR(G22),MONTH(G22),DAY(G22))),"Please enter valid Date Payment Made.",IF(G22=0,"Please enter valid Date Payment Made.",IF(G22&lt;DATE(G18,INDEX(X62:X73,MATCH(G16,Y62:Y73,0)),1),"Date Payment Made is prior to For Taxes Collected during the Month of.", ""))))</f>
        <v>Please select valid month and/or year For Taxes Collected During the Month of.</v>
      </c>
      <c r="J22" s="17"/>
      <c r="Q22" s="23"/>
      <c r="T22" s="9"/>
      <c r="U22" s="9"/>
      <c r="V22" s="9"/>
      <c r="W22" s="9"/>
      <c r="X22" s="9"/>
      <c r="Y22" s="9"/>
      <c r="Z22" s="9"/>
      <c r="AA22" s="9"/>
      <c r="AB22" s="9"/>
      <c r="AC22" s="9"/>
      <c r="AD22" s="9"/>
    </row>
    <row r="23" spans="1:30" ht="9" customHeight="1" x14ac:dyDescent="0.5">
      <c r="B23" s="13"/>
      <c r="G23" s="15"/>
      <c r="J23" s="17"/>
      <c r="K23" s="20"/>
      <c r="M23" s="15"/>
      <c r="O23" s="15"/>
      <c r="T23" s="9"/>
      <c r="U23" s="9"/>
      <c r="V23" s="9"/>
      <c r="W23" s="9"/>
      <c r="X23" s="9"/>
      <c r="Y23" s="9"/>
      <c r="Z23" s="9"/>
      <c r="AA23" s="9"/>
      <c r="AB23" s="9"/>
      <c r="AC23" s="9"/>
      <c r="AD23" s="9"/>
    </row>
    <row r="24" spans="1:30" ht="21" customHeight="1" x14ac:dyDescent="0.45">
      <c r="B24" s="24" t="s">
        <v>9</v>
      </c>
      <c r="G24" s="25"/>
      <c r="I24" s="18" t="str">
        <f>IF(OR(G24=13%,G24=13.38%),"","Room Tax Rate missing.  Please select rate.")</f>
        <v>Room Tax Rate missing.  Please select rate.</v>
      </c>
      <c r="J24" s="17"/>
      <c r="K24" s="20"/>
      <c r="M24" s="15"/>
      <c r="O24" s="15"/>
      <c r="T24" s="9"/>
      <c r="U24" s="9"/>
      <c r="V24" s="9"/>
      <c r="W24" s="9"/>
      <c r="X24" s="9"/>
      <c r="Y24" s="9"/>
      <c r="Z24" s="9"/>
      <c r="AA24" s="9"/>
      <c r="AB24" s="9"/>
      <c r="AC24" s="9"/>
      <c r="AD24" s="9"/>
    </row>
    <row r="25" spans="1:30" ht="9" customHeight="1" x14ac:dyDescent="0.5">
      <c r="B25" s="13"/>
      <c r="G25" s="15"/>
      <c r="J25" s="17"/>
      <c r="K25" s="20"/>
      <c r="M25" s="15"/>
      <c r="O25" s="15"/>
      <c r="T25" s="9"/>
      <c r="U25" s="9"/>
      <c r="V25" s="9"/>
      <c r="W25" s="9"/>
      <c r="X25" s="9"/>
      <c r="Y25" s="9"/>
      <c r="Z25" s="9"/>
      <c r="AA25" s="9"/>
      <c r="AB25" s="9"/>
      <c r="AC25" s="9"/>
      <c r="AD25" s="9"/>
    </row>
    <row r="26" spans="1:30" ht="18" customHeight="1" x14ac:dyDescent="0.5">
      <c r="A26" s="26" t="s">
        <v>10</v>
      </c>
      <c r="B26" s="27" t="s">
        <v>11</v>
      </c>
      <c r="G26" s="28"/>
      <c r="I26" s="94" t="str">
        <f>IF(ISNUMBER(G26)=TRUE,(IF(G26="","Enter valid amount on Line 1. If $0.00 enter 0.",IF(G26&lt;0,"Amount on Line 1 cannot be a less than $0.00.",""))),"Enter valid amount on Line 1. If $0.00 enter 0.")</f>
        <v>Enter valid amount on Line 1. If $0.00 enter 0.</v>
      </c>
      <c r="J26" s="94"/>
      <c r="K26" s="94"/>
      <c r="L26" s="94"/>
      <c r="M26" s="94"/>
      <c r="N26" s="94"/>
      <c r="O26" s="94"/>
      <c r="P26" s="94"/>
      <c r="Q26" s="94"/>
      <c r="T26" s="9"/>
      <c r="U26" s="9"/>
      <c r="V26" s="9"/>
      <c r="W26" s="9"/>
      <c r="X26" s="9"/>
      <c r="Y26" s="9"/>
      <c r="Z26" s="9"/>
      <c r="AA26" s="9"/>
      <c r="AB26" s="9"/>
      <c r="AC26" s="9"/>
      <c r="AD26" s="9"/>
    </row>
    <row r="27" spans="1:30" ht="15" customHeight="1" x14ac:dyDescent="0.35">
      <c r="B27" s="29" t="s">
        <v>101</v>
      </c>
      <c r="G27" s="15"/>
      <c r="I27" s="94"/>
      <c r="J27" s="94"/>
      <c r="K27" s="94"/>
      <c r="L27" s="94"/>
      <c r="M27" s="94"/>
      <c r="N27" s="94"/>
      <c r="O27" s="94"/>
      <c r="P27" s="94"/>
      <c r="Q27" s="94"/>
      <c r="T27" s="9"/>
      <c r="U27" s="9"/>
      <c r="V27" s="9"/>
      <c r="W27" s="9"/>
      <c r="X27" s="9"/>
      <c r="Y27" s="9"/>
      <c r="Z27" s="9"/>
      <c r="AA27" s="9"/>
      <c r="AB27" s="9"/>
      <c r="AC27" s="9"/>
      <c r="AD27" s="9"/>
    </row>
    <row r="28" spans="1:30" ht="18" customHeight="1" x14ac:dyDescent="0.5">
      <c r="A28" s="26" t="s">
        <v>12</v>
      </c>
      <c r="B28" s="27" t="s">
        <v>100</v>
      </c>
      <c r="G28" s="28"/>
      <c r="I28" s="94" t="str">
        <f>IF(ISNUMBER(G28)=TRUE,(IF(G28&gt;G26,"Accomodation Facilitator revenue cannot be more than Total Room Revenue",IF(G28=0,"No revenue from an Accomodation Facilitator.", IF(G28&lt;0,"Enter Accommodations Facilitator Revenue as a positive number.","")))),"Enter valid amount on Line 2. If $0.00 enter 0.")</f>
        <v>Enter valid amount on Line 2. If $0.00 enter 0.</v>
      </c>
      <c r="J28" s="94"/>
      <c r="K28" s="94"/>
      <c r="L28" s="94"/>
      <c r="M28" s="94"/>
      <c r="N28" s="94"/>
      <c r="O28" s="94"/>
      <c r="P28" s="94"/>
      <c r="Q28" s="94"/>
      <c r="T28" s="9"/>
      <c r="U28" s="9"/>
      <c r="V28" s="9"/>
      <c r="W28" s="9"/>
      <c r="X28" s="9"/>
      <c r="Y28" s="9"/>
      <c r="Z28" s="9"/>
      <c r="AA28" s="9"/>
      <c r="AB28" s="9"/>
      <c r="AC28" s="9"/>
      <c r="AD28" s="9"/>
    </row>
    <row r="29" spans="1:30" ht="15" customHeight="1" x14ac:dyDescent="0.45">
      <c r="A29" s="26"/>
      <c r="B29" s="29" t="s">
        <v>13</v>
      </c>
      <c r="G29" s="15"/>
      <c r="I29" s="94"/>
      <c r="J29" s="94"/>
      <c r="K29" s="94"/>
      <c r="L29" s="94"/>
      <c r="M29" s="94"/>
      <c r="N29" s="94"/>
      <c r="O29" s="94"/>
      <c r="P29" s="94"/>
      <c r="Q29" s="94"/>
      <c r="T29" s="9"/>
      <c r="U29" s="9"/>
      <c r="V29" s="9"/>
      <c r="W29" s="9"/>
      <c r="X29" s="9"/>
      <c r="Y29" s="9"/>
      <c r="Z29" s="9"/>
      <c r="AA29" s="9"/>
      <c r="AB29" s="9"/>
      <c r="AC29" s="9"/>
      <c r="AD29" s="9"/>
    </row>
    <row r="30" spans="1:30" ht="18" customHeight="1" x14ac:dyDescent="0.5">
      <c r="A30" s="26" t="s">
        <v>14</v>
      </c>
      <c r="B30" s="5" t="s">
        <v>15</v>
      </c>
      <c r="G30" s="30" t="str">
        <f>IF(G26="","",G26-G28)</f>
        <v/>
      </c>
      <c r="I30" s="18" t="str">
        <f>IF(ISNUMBER(G30)=TRUE,(IF(G30="","Enter valid amount in Box 1. If $0.00 enter 0.",IF(G30&lt;0,"Amount in Box 1 cannot be a less than $0.00.",""))),"Enter valid amount in Box 1. If $0.00 enter 0.")</f>
        <v>Enter valid amount in Box 1. If $0.00 enter 0.</v>
      </c>
      <c r="J30" s="17"/>
      <c r="K30" s="20"/>
      <c r="M30" s="15"/>
      <c r="O30" s="15"/>
      <c r="T30" s="9"/>
      <c r="U30" s="9"/>
      <c r="V30" s="9"/>
      <c r="W30" s="9"/>
      <c r="X30" s="9"/>
      <c r="Y30" s="9"/>
      <c r="Z30" s="9"/>
      <c r="AA30" s="9"/>
      <c r="AB30" s="9"/>
      <c r="AC30" s="9"/>
      <c r="AD30" s="9"/>
    </row>
    <row r="31" spans="1:30" ht="15" customHeight="1" x14ac:dyDescent="0.45">
      <c r="A31" s="26"/>
      <c r="B31" s="29" t="s">
        <v>102</v>
      </c>
      <c r="F31" s="15"/>
      <c r="J31" s="17"/>
      <c r="K31" s="20"/>
      <c r="M31" s="15"/>
      <c r="O31" s="15"/>
      <c r="T31" s="9"/>
      <c r="U31" s="9"/>
      <c r="V31" s="9"/>
      <c r="W31" s="9"/>
      <c r="X31" s="9"/>
      <c r="Y31" s="9"/>
      <c r="Z31" s="9"/>
      <c r="AA31" s="9"/>
      <c r="AB31" s="9"/>
      <c r="AC31" s="9"/>
      <c r="AD31" s="9"/>
    </row>
    <row r="32" spans="1:30" ht="18" customHeight="1" x14ac:dyDescent="0.5">
      <c r="A32" s="31" t="s">
        <v>16</v>
      </c>
      <c r="B32" s="5" t="s">
        <v>17</v>
      </c>
      <c r="D32" s="37"/>
      <c r="G32" s="28"/>
      <c r="I32" s="18" t="str">
        <f>IF(ISNUMBER(G32)=TRUE,IF(G32="","Enter valid amount on Line 4. If $0.00 enter 0.",IF(G32&lt;0,"Amount on LIne 4 cannot be a less than $0.00.",IF(G32&gt;G30,"Amount on Line 4 cannot be more than amount on Line 3.",""))),"Enter valid amount on Line 4. If $0.00 enter 0.")</f>
        <v>Enter valid amount on Line 4. If $0.00 enter 0.</v>
      </c>
      <c r="J32" s="17"/>
      <c r="K32" s="20"/>
      <c r="M32" s="15"/>
      <c r="O32" s="15"/>
      <c r="T32" s="9"/>
      <c r="U32" s="9"/>
      <c r="V32" s="9"/>
      <c r="W32" s="9"/>
      <c r="X32" s="9"/>
      <c r="Y32" s="9"/>
      <c r="Z32" s="9"/>
      <c r="AA32" s="9"/>
      <c r="AB32" s="9"/>
      <c r="AC32" s="9"/>
      <c r="AD32" s="9"/>
    </row>
    <row r="33" spans="1:31" ht="15" customHeight="1" x14ac:dyDescent="0.45">
      <c r="A33" s="26"/>
      <c r="B33" s="29" t="s">
        <v>117</v>
      </c>
      <c r="F33" s="15"/>
      <c r="K33" s="32"/>
      <c r="O33" s="32"/>
      <c r="T33" s="9"/>
      <c r="U33" s="9"/>
      <c r="V33" s="9"/>
      <c r="W33" s="9"/>
      <c r="X33" s="9"/>
      <c r="Y33" s="9"/>
      <c r="Z33" s="9"/>
      <c r="AA33" s="9"/>
      <c r="AB33" s="9"/>
      <c r="AC33" s="9"/>
      <c r="AD33" s="9"/>
      <c r="AE33" s="9"/>
    </row>
    <row r="34" spans="1:31" ht="18" customHeight="1" x14ac:dyDescent="0.5">
      <c r="A34" s="26" t="s">
        <v>18</v>
      </c>
      <c r="B34" s="10" t="s">
        <v>19</v>
      </c>
      <c r="C34" s="33"/>
      <c r="E34" s="34"/>
      <c r="F34" s="34"/>
      <c r="G34" s="30" t="str">
        <f>IF(ISNUMBER(G30)=FALSE,"",IF(ISNUMBER(G32)=FALSE,"",IF(G16="&gt;&gt; Select &lt;&lt;","",IF(G18="&gt; Select &lt;","",IF((G30-G32)&lt;0,"",IF(G32&lt;0,"",G30-G32))))))</f>
        <v/>
      </c>
      <c r="H34" s="35"/>
      <c r="J34" s="36"/>
      <c r="K34" s="32"/>
      <c r="O34" s="32"/>
      <c r="P34" s="33"/>
      <c r="R34" s="37"/>
      <c r="T34" s="9"/>
      <c r="U34" s="9"/>
      <c r="V34" s="9"/>
      <c r="W34" s="9"/>
      <c r="X34" s="9"/>
      <c r="Y34" s="9"/>
      <c r="Z34" s="9"/>
      <c r="AA34" s="9"/>
      <c r="AB34" s="9"/>
      <c r="AC34" s="9"/>
      <c r="AD34" s="9"/>
      <c r="AE34" s="9"/>
    </row>
    <row r="35" spans="1:31" ht="15" customHeight="1" x14ac:dyDescent="0.45">
      <c r="A35" s="26"/>
      <c r="B35" s="29" t="s">
        <v>109</v>
      </c>
      <c r="F35" s="15"/>
      <c r="R35" s="37"/>
      <c r="T35" s="9"/>
      <c r="U35" s="9"/>
      <c r="V35" s="38"/>
      <c r="W35" s="9"/>
      <c r="X35" s="9"/>
      <c r="Y35" s="9"/>
      <c r="Z35" s="9"/>
      <c r="AA35" s="9"/>
      <c r="AB35" s="9"/>
      <c r="AC35" s="9"/>
      <c r="AD35" s="9"/>
      <c r="AE35" s="9"/>
    </row>
    <row r="36" spans="1:31" ht="18" customHeight="1" x14ac:dyDescent="0.5">
      <c r="A36" s="31" t="s">
        <v>20</v>
      </c>
      <c r="B36" s="5" t="s">
        <v>21</v>
      </c>
      <c r="G36" s="28"/>
      <c r="I36" s="18" t="str">
        <f>IF(ISNUMBER(G36)=TRUE,IF(G36="","Enter valid amount on Line 6a. If $0.00 enter 0.",IF(G36&lt;0,"Amount in Line 6a cannot be a less than $0.00.","")),"Enter valid amount on Line 6a. If $0.00 enter 0.")</f>
        <v>Enter valid amount on Line 6a. If $0.00 enter 0.</v>
      </c>
      <c r="R36" s="37"/>
      <c r="T36" s="9"/>
      <c r="U36" s="9"/>
      <c r="V36" s="38"/>
      <c r="W36" s="9"/>
      <c r="X36" s="9"/>
      <c r="Y36" s="9"/>
      <c r="Z36" s="9"/>
      <c r="AA36" s="9"/>
      <c r="AB36" s="9"/>
      <c r="AC36" s="9"/>
      <c r="AD36" s="9"/>
      <c r="AE36" s="9"/>
    </row>
    <row r="37" spans="1:31" ht="15" customHeight="1" thickBot="1" x14ac:dyDescent="0.5">
      <c r="A37" s="26"/>
      <c r="B37" s="29" t="s">
        <v>103</v>
      </c>
      <c r="G37" s="15"/>
      <c r="J37" s="17"/>
      <c r="K37" s="20"/>
      <c r="M37" s="15"/>
      <c r="O37" s="15"/>
      <c r="T37" s="9"/>
      <c r="U37" s="9"/>
      <c r="V37" s="9"/>
      <c r="W37" s="9"/>
      <c r="X37" s="9"/>
      <c r="Y37" s="9"/>
      <c r="Z37" s="9"/>
      <c r="AA37" s="9"/>
      <c r="AB37" s="9"/>
      <c r="AC37" s="9"/>
      <c r="AD37" s="9"/>
    </row>
    <row r="38" spans="1:31" ht="18" customHeight="1" x14ac:dyDescent="0.5">
      <c r="A38" s="31" t="s">
        <v>22</v>
      </c>
      <c r="B38" s="10" t="s">
        <v>23</v>
      </c>
      <c r="G38" s="39" t="str">
        <f>IF(OR(G24="",G24="&gt;&gt; Select &lt;&lt;",G34=""),"",G34*$G$24)</f>
        <v/>
      </c>
      <c r="I38" s="95" t="s">
        <v>120</v>
      </c>
      <c r="J38" s="96"/>
      <c r="K38" s="96"/>
      <c r="L38" s="96"/>
      <c r="M38" s="96"/>
      <c r="N38" s="96"/>
      <c r="O38" s="96"/>
      <c r="P38" s="97"/>
      <c r="R38" s="37"/>
      <c r="T38" s="9"/>
      <c r="U38" s="9"/>
      <c r="V38" s="38"/>
      <c r="W38" s="9"/>
      <c r="X38" s="9"/>
      <c r="Y38" s="9"/>
      <c r="Z38" s="9"/>
      <c r="AA38" s="9"/>
      <c r="AB38" s="9"/>
      <c r="AC38" s="9"/>
      <c r="AD38" s="9"/>
      <c r="AE38" s="9"/>
    </row>
    <row r="39" spans="1:31" ht="15" customHeight="1" x14ac:dyDescent="0.35">
      <c r="A39" s="31"/>
      <c r="B39" s="29" t="s">
        <v>110</v>
      </c>
      <c r="G39" s="15"/>
      <c r="I39" s="98"/>
      <c r="J39" s="99"/>
      <c r="K39" s="99"/>
      <c r="L39" s="99"/>
      <c r="M39" s="99"/>
      <c r="N39" s="99"/>
      <c r="O39" s="99"/>
      <c r="P39" s="100"/>
      <c r="T39" s="9"/>
      <c r="U39" s="9"/>
      <c r="V39" s="9"/>
      <c r="W39" s="9"/>
      <c r="X39" s="9"/>
      <c r="Y39" s="9"/>
      <c r="Z39" s="9"/>
      <c r="AA39" s="9"/>
      <c r="AB39" s="9"/>
      <c r="AC39" s="9"/>
      <c r="AD39" s="9"/>
    </row>
    <row r="40" spans="1:31" ht="18" customHeight="1" x14ac:dyDescent="0.5">
      <c r="A40" s="31" t="s">
        <v>24</v>
      </c>
      <c r="B40" s="10" t="s">
        <v>25</v>
      </c>
      <c r="G40" s="40" t="str">
        <f>IF(AND(O6="",O8="",O14="",I16="",I18="",I22="",I24="",I30="",I32="", I36="",I52=""),MAX(G36,G38),"")</f>
        <v/>
      </c>
      <c r="I40" s="98"/>
      <c r="J40" s="99"/>
      <c r="K40" s="99"/>
      <c r="L40" s="99"/>
      <c r="M40" s="99"/>
      <c r="N40" s="99"/>
      <c r="O40" s="99"/>
      <c r="P40" s="100"/>
      <c r="R40" s="37"/>
      <c r="T40" s="9"/>
      <c r="U40" s="9"/>
      <c r="V40" s="38"/>
      <c r="W40" s="9"/>
      <c r="X40" s="9"/>
      <c r="Y40" s="9"/>
      <c r="Z40" s="9"/>
      <c r="AA40" s="9"/>
      <c r="AB40" s="9"/>
      <c r="AC40" s="9"/>
      <c r="AD40" s="9"/>
      <c r="AE40" s="9"/>
    </row>
    <row r="41" spans="1:31" ht="15" customHeight="1" x14ac:dyDescent="0.45">
      <c r="A41" s="31"/>
      <c r="B41" s="29" t="s">
        <v>104</v>
      </c>
      <c r="E41" s="42"/>
      <c r="F41" s="42"/>
      <c r="G41" s="43"/>
      <c r="I41" s="98"/>
      <c r="J41" s="99"/>
      <c r="K41" s="99"/>
      <c r="L41" s="99"/>
      <c r="M41" s="99"/>
      <c r="N41" s="99"/>
      <c r="O41" s="99"/>
      <c r="P41" s="100"/>
      <c r="S41" s="9"/>
      <c r="T41" s="9"/>
      <c r="U41" s="45"/>
      <c r="V41" s="9"/>
      <c r="W41" s="9"/>
      <c r="X41" s="9"/>
      <c r="Y41" s="9"/>
      <c r="Z41" s="9"/>
      <c r="AA41" s="9"/>
      <c r="AB41" s="9"/>
      <c r="AC41" s="9"/>
      <c r="AD41" s="9"/>
      <c r="AE41" s="9"/>
    </row>
    <row r="42" spans="1:31" ht="18" customHeight="1" x14ac:dyDescent="0.5">
      <c r="A42" s="31" t="s">
        <v>26</v>
      </c>
      <c r="B42" s="10" t="s">
        <v>99</v>
      </c>
      <c r="E42" s="42"/>
      <c r="F42" s="42"/>
      <c r="G42" s="46" t="str">
        <f>IF(AND(O6="",O8="",O14="",I16="",I18="",I22="",I24="",I30="",I32="", I36="",I52=""),-IF(G22&lt;=G20,G40*0.02,0),"")</f>
        <v/>
      </c>
      <c r="I42" s="98"/>
      <c r="J42" s="99"/>
      <c r="K42" s="99"/>
      <c r="L42" s="99"/>
      <c r="M42" s="99"/>
      <c r="N42" s="99"/>
      <c r="O42" s="99"/>
      <c r="P42" s="100"/>
      <c r="S42" s="9"/>
      <c r="T42" s="9"/>
      <c r="U42" s="45"/>
      <c r="V42" s="9"/>
      <c r="W42" s="9"/>
      <c r="X42" s="9"/>
      <c r="Y42" s="9"/>
      <c r="Z42" s="9"/>
      <c r="AA42" s="9"/>
      <c r="AB42" s="9"/>
      <c r="AC42" s="9"/>
      <c r="AD42" s="9"/>
      <c r="AE42" s="9"/>
    </row>
    <row r="43" spans="1:31" ht="15" customHeight="1" x14ac:dyDescent="0.45">
      <c r="A43" s="31"/>
      <c r="B43" s="41" t="s">
        <v>116</v>
      </c>
      <c r="E43" s="42"/>
      <c r="F43" s="42"/>
      <c r="G43" s="43"/>
      <c r="I43" s="98"/>
      <c r="J43" s="99"/>
      <c r="K43" s="99"/>
      <c r="L43" s="99"/>
      <c r="M43" s="99"/>
      <c r="N43" s="99"/>
      <c r="O43" s="99"/>
      <c r="P43" s="100"/>
      <c r="S43" s="9"/>
      <c r="T43" s="9"/>
      <c r="U43" s="45"/>
      <c r="V43" s="9"/>
      <c r="W43" s="9"/>
      <c r="X43" s="9"/>
      <c r="Y43" s="9"/>
      <c r="Z43" s="9"/>
      <c r="AA43" s="9"/>
      <c r="AB43" s="9"/>
      <c r="AC43" s="9"/>
      <c r="AD43" s="9"/>
      <c r="AE43" s="9"/>
    </row>
    <row r="44" spans="1:31" ht="17.399999999999999" customHeight="1" thickBot="1" x14ac:dyDescent="0.55000000000000004">
      <c r="A44" s="31" t="s">
        <v>27</v>
      </c>
      <c r="B44" s="10" t="s">
        <v>28</v>
      </c>
      <c r="E44" s="42"/>
      <c r="F44" s="42"/>
      <c r="G44" s="46" t="str">
        <f>IF(AND(O6="",O8="",O14="",I16="",I18="",I22="",I24="",I30="",I32="", I36="",I52=""),ROUND((G40+G42),2),"")</f>
        <v/>
      </c>
      <c r="I44" s="101"/>
      <c r="J44" s="102"/>
      <c r="K44" s="102"/>
      <c r="L44" s="102"/>
      <c r="M44" s="102"/>
      <c r="N44" s="102"/>
      <c r="O44" s="102"/>
      <c r="P44" s="103"/>
      <c r="S44" s="9"/>
      <c r="T44" s="47"/>
      <c r="U44" s="9"/>
      <c r="V44" s="9"/>
      <c r="W44" s="9"/>
      <c r="X44" s="9"/>
      <c r="Y44" s="9"/>
      <c r="Z44" s="9"/>
      <c r="AA44" s="9"/>
      <c r="AB44" s="9"/>
      <c r="AC44" s="9"/>
      <c r="AD44" s="9"/>
      <c r="AE44" s="9"/>
    </row>
    <row r="45" spans="1:31" ht="15" customHeight="1" thickBot="1" x14ac:dyDescent="0.5">
      <c r="A45" s="31"/>
      <c r="B45" s="41" t="s">
        <v>111</v>
      </c>
      <c r="E45" s="42"/>
      <c r="F45" s="42"/>
      <c r="G45" s="43"/>
      <c r="S45" s="9"/>
      <c r="T45" s="47"/>
      <c r="U45" s="9"/>
      <c r="V45" s="9"/>
      <c r="W45" s="9"/>
      <c r="X45" s="9"/>
      <c r="Y45" s="9"/>
      <c r="Z45" s="9"/>
      <c r="AA45" s="9"/>
      <c r="AB45" s="9"/>
      <c r="AC45" s="9"/>
      <c r="AD45" s="9"/>
      <c r="AE45" s="9"/>
    </row>
    <row r="46" spans="1:31" ht="18" customHeight="1" x14ac:dyDescent="0.5">
      <c r="A46" s="31" t="s">
        <v>29</v>
      </c>
      <c r="B46" s="10" t="s">
        <v>30</v>
      </c>
      <c r="E46" s="42"/>
      <c r="F46" s="42"/>
      <c r="G46" s="46" t="str">
        <f>IF(AND(O6="",O8="",O14="",I16="",I18="",I22="",I24="",I30="",I32="", I36="",I52=""),IF(G22&gt;G20,ROUND((G44*0.1),2),0),"")</f>
        <v/>
      </c>
      <c r="I46" s="95" t="s">
        <v>121</v>
      </c>
      <c r="J46" s="96"/>
      <c r="K46" s="96"/>
      <c r="L46" s="96"/>
      <c r="M46" s="96"/>
      <c r="N46" s="96"/>
      <c r="O46" s="96"/>
      <c r="P46" s="97"/>
      <c r="S46" s="9"/>
      <c r="T46" s="47"/>
      <c r="U46" s="9"/>
      <c r="V46" s="9"/>
      <c r="W46" s="9"/>
      <c r="X46" s="9"/>
      <c r="Y46" s="9"/>
      <c r="Z46" s="9"/>
      <c r="AA46" s="9"/>
      <c r="AB46" s="9"/>
      <c r="AC46" s="9"/>
      <c r="AD46" s="9"/>
      <c r="AE46" s="9"/>
    </row>
    <row r="47" spans="1:31" ht="15" customHeight="1" x14ac:dyDescent="0.45">
      <c r="A47" s="31"/>
      <c r="B47" s="41" t="s">
        <v>114</v>
      </c>
      <c r="E47" s="42"/>
      <c r="F47" s="42"/>
      <c r="G47" s="43"/>
      <c r="I47" s="98"/>
      <c r="J47" s="99"/>
      <c r="K47" s="99"/>
      <c r="L47" s="99"/>
      <c r="M47" s="99"/>
      <c r="N47" s="99"/>
      <c r="O47" s="99"/>
      <c r="P47" s="100"/>
      <c r="S47" s="9"/>
      <c r="T47" s="47"/>
      <c r="U47" s="9"/>
      <c r="V47" s="9"/>
      <c r="W47" s="9"/>
      <c r="X47" s="9"/>
      <c r="Y47" s="9"/>
      <c r="Z47" s="9"/>
      <c r="AA47" s="9"/>
      <c r="AB47" s="9"/>
      <c r="AC47" s="9"/>
      <c r="AD47" s="9"/>
      <c r="AE47" s="9"/>
    </row>
    <row r="48" spans="1:31" ht="18" customHeight="1" x14ac:dyDescent="0.5">
      <c r="A48" s="31" t="s">
        <v>31</v>
      </c>
      <c r="B48" s="10" t="s">
        <v>32</v>
      </c>
      <c r="E48" s="42"/>
      <c r="F48" s="42"/>
      <c r="G48" s="46" t="str">
        <f>IF(AND(O6="",O8="",O14="",I16="",I18="",I22="",I24="",I30="",I32="", I36="",I52=""),ROUND(IF($G$22&lt;=$G$20,0,IF(AND($G$22&gt;$G$20,$G$22&lt;=EOMONTH($G$20,0)),1*0.015*G44,SUM(IF(AND($G$22&gt;=EOMONTH($G$22,-1)+1,$G$22&lt;=(EOMONTH($G$22,-1)+15)),0,1)+(SUM((YEAR($G$22)-YEAR($G$20))*(12)+(MONTH($G$22)-MONTH($G$20)))))*(0.015*G44))),2),"")</f>
        <v/>
      </c>
      <c r="I48" s="98"/>
      <c r="J48" s="99"/>
      <c r="K48" s="99"/>
      <c r="L48" s="99"/>
      <c r="M48" s="99"/>
      <c r="N48" s="99"/>
      <c r="O48" s="99"/>
      <c r="P48" s="100"/>
      <c r="S48" s="9"/>
      <c r="T48" s="47"/>
      <c r="U48" s="9"/>
      <c r="V48" s="9"/>
      <c r="W48" s="9"/>
      <c r="X48" s="9"/>
      <c r="Y48" s="9"/>
      <c r="Z48" s="9"/>
      <c r="AA48" s="9"/>
      <c r="AB48" s="9"/>
      <c r="AC48" s="9"/>
      <c r="AD48" s="9"/>
      <c r="AE48" s="9"/>
    </row>
    <row r="49" spans="1:31" ht="15" customHeight="1" x14ac:dyDescent="0.45">
      <c r="A49" s="31"/>
      <c r="B49" s="41" t="s">
        <v>115</v>
      </c>
      <c r="E49" s="42"/>
      <c r="F49" s="42"/>
      <c r="G49" s="43"/>
      <c r="I49" s="98"/>
      <c r="J49" s="99"/>
      <c r="K49" s="99"/>
      <c r="L49" s="99"/>
      <c r="M49" s="99"/>
      <c r="N49" s="99"/>
      <c r="O49" s="99"/>
      <c r="P49" s="100"/>
      <c r="S49" s="9"/>
      <c r="T49" s="47"/>
      <c r="U49" s="9"/>
      <c r="V49" s="9"/>
      <c r="W49" s="9"/>
      <c r="X49" s="9"/>
      <c r="Y49" s="9"/>
      <c r="Z49" s="9"/>
      <c r="AA49" s="9"/>
      <c r="AB49" s="9"/>
      <c r="AC49" s="9"/>
      <c r="AD49" s="9"/>
      <c r="AE49" s="9"/>
    </row>
    <row r="50" spans="1:31" ht="18" customHeight="1" x14ac:dyDescent="0.5">
      <c r="A50" s="26" t="s">
        <v>33</v>
      </c>
      <c r="B50" s="10" t="s">
        <v>28</v>
      </c>
      <c r="E50" s="42"/>
      <c r="F50" s="42"/>
      <c r="G50" s="48" t="str">
        <f>IF(AND(O6="",O8="",O14="",I16="",I18="",I22="",I24="",I30="",I32="", I36="",I52=""),ROUND(G44+G46+G48,2),"")</f>
        <v/>
      </c>
      <c r="I50" s="98"/>
      <c r="J50" s="99"/>
      <c r="K50" s="99"/>
      <c r="L50" s="99"/>
      <c r="M50" s="99"/>
      <c r="N50" s="99"/>
      <c r="O50" s="99"/>
      <c r="P50" s="100"/>
      <c r="S50" s="9"/>
      <c r="T50" s="47"/>
      <c r="U50" s="9"/>
      <c r="V50" s="9"/>
      <c r="W50" s="9"/>
      <c r="X50" s="9"/>
      <c r="Y50" s="9"/>
      <c r="Z50" s="9"/>
      <c r="AA50" s="9"/>
      <c r="AB50" s="9"/>
      <c r="AC50" s="9"/>
      <c r="AD50" s="9"/>
      <c r="AE50" s="9"/>
    </row>
    <row r="51" spans="1:31" ht="15" customHeight="1" thickBot="1" x14ac:dyDescent="0.5">
      <c r="A51" s="26"/>
      <c r="B51" s="41" t="s">
        <v>112</v>
      </c>
      <c r="E51" s="42"/>
      <c r="F51" s="42"/>
      <c r="G51" s="43"/>
      <c r="I51" s="101"/>
      <c r="J51" s="102"/>
      <c r="K51" s="102"/>
      <c r="L51" s="102"/>
      <c r="M51" s="102"/>
      <c r="N51" s="102"/>
      <c r="O51" s="102"/>
      <c r="P51" s="103"/>
      <c r="S51" s="9"/>
      <c r="T51" s="47"/>
      <c r="U51" s="9"/>
      <c r="V51" s="9"/>
      <c r="W51" s="9"/>
      <c r="X51" s="9"/>
      <c r="Y51" s="9"/>
      <c r="Z51" s="9"/>
      <c r="AA51" s="9"/>
      <c r="AB51" s="9"/>
      <c r="AC51" s="9"/>
      <c r="AD51" s="9"/>
      <c r="AE51" s="9"/>
    </row>
    <row r="52" spans="1:31" ht="18" customHeight="1" x14ac:dyDescent="0.5">
      <c r="A52" s="31" t="s">
        <v>34</v>
      </c>
      <c r="B52" s="5" t="s">
        <v>35</v>
      </c>
      <c r="E52" s="42"/>
      <c r="F52" s="42"/>
      <c r="G52" s="28"/>
      <c r="I52" s="84"/>
      <c r="J52" s="84"/>
      <c r="K52" s="84"/>
      <c r="L52" s="84"/>
      <c r="M52" s="84"/>
      <c r="N52" s="84"/>
      <c r="O52" s="84"/>
      <c r="P52" s="84"/>
      <c r="S52" s="9"/>
      <c r="T52" s="47"/>
      <c r="U52" s="9"/>
      <c r="V52" s="9"/>
      <c r="W52" s="9"/>
      <c r="X52" s="9"/>
      <c r="Y52" s="9"/>
      <c r="Z52" s="9"/>
      <c r="AA52" s="9"/>
      <c r="AB52" s="9"/>
      <c r="AC52" s="9"/>
      <c r="AD52" s="9"/>
      <c r="AE52" s="9"/>
    </row>
    <row r="53" spans="1:31" ht="15" customHeight="1" x14ac:dyDescent="0.45">
      <c r="B53" s="29" t="s">
        <v>36</v>
      </c>
      <c r="E53" s="42"/>
      <c r="F53" s="42"/>
      <c r="G53" s="79"/>
      <c r="I53" s="18"/>
      <c r="J53" s="44"/>
      <c r="S53" s="9"/>
      <c r="T53" s="47"/>
      <c r="U53" s="9"/>
      <c r="V53" s="9"/>
      <c r="W53" s="9"/>
      <c r="X53" s="9"/>
      <c r="Y53" s="9"/>
      <c r="Z53" s="9"/>
      <c r="AA53" s="9"/>
      <c r="AB53" s="9"/>
      <c r="AC53" s="9"/>
      <c r="AD53" s="9"/>
      <c r="AE53" s="9"/>
    </row>
    <row r="54" spans="1:31" ht="18" customHeight="1" thickBot="1" x14ac:dyDescent="0.55000000000000004">
      <c r="A54" s="31" t="s">
        <v>37</v>
      </c>
      <c r="B54" s="10" t="s">
        <v>38</v>
      </c>
      <c r="C54" s="49"/>
      <c r="F54" s="4" t="s">
        <v>39</v>
      </c>
      <c r="G54" s="50" t="str">
        <f>IF(AND(O6="",O8="",O14="",I16="",I18="",I22="",I24="",I30="",I32="", I36="",I52=""),G50+G52,"ERROR")</f>
        <v>ERROR</v>
      </c>
      <c r="H54" s="49" t="s">
        <v>40</v>
      </c>
      <c r="J54" s="80" t="str">
        <f>IF(G54="ERROR","Total Tax Due cannot be calculated until ALL error messages have been cleared","")</f>
        <v>Total Tax Due cannot be calculated until ALL error messages have been cleared</v>
      </c>
      <c r="R54" s="51"/>
      <c r="S54" s="9"/>
      <c r="T54" s="47"/>
      <c r="U54" s="52"/>
      <c r="V54" s="52"/>
      <c r="W54" s="52"/>
      <c r="X54" s="9"/>
      <c r="Y54" s="9"/>
      <c r="Z54" s="9"/>
      <c r="AA54" s="9"/>
      <c r="AB54" s="9"/>
      <c r="AC54" s="9"/>
      <c r="AD54" s="9"/>
      <c r="AE54" s="9"/>
    </row>
    <row r="55" spans="1:31" ht="15" customHeight="1" thickTop="1" x14ac:dyDescent="0.35">
      <c r="B55" s="41" t="s">
        <v>113</v>
      </c>
      <c r="G55" s="104" t="str">
        <f>IF(G54="ERROR","Please check error messages.", "")</f>
        <v>Please check error messages.</v>
      </c>
      <c r="H55" s="104"/>
      <c r="I55" s="104"/>
      <c r="J55" s="104"/>
      <c r="K55" s="104"/>
      <c r="M55" s="15"/>
      <c r="O55" s="15"/>
      <c r="S55" s="9"/>
      <c r="T55" s="9"/>
      <c r="U55" s="9"/>
      <c r="V55" s="9"/>
      <c r="W55" s="9"/>
      <c r="X55" s="9"/>
      <c r="Y55" s="9"/>
      <c r="Z55" s="9"/>
      <c r="AA55" s="9"/>
      <c r="AB55" s="9"/>
      <c r="AC55" s="9"/>
      <c r="AD55" s="9"/>
    </row>
    <row r="56" spans="1:31" ht="9" customHeight="1" thickBot="1" x14ac:dyDescent="0.5">
      <c r="D56" s="53"/>
      <c r="E56" s="53"/>
      <c r="F56" s="53"/>
      <c r="G56" s="104"/>
      <c r="H56" s="104"/>
      <c r="I56" s="104"/>
      <c r="J56" s="104"/>
      <c r="K56" s="104"/>
      <c r="L56" s="51"/>
      <c r="N56" s="51"/>
      <c r="R56" s="51"/>
      <c r="S56" s="9"/>
      <c r="T56" s="47"/>
      <c r="U56" s="52"/>
      <c r="V56" s="52"/>
      <c r="W56" s="52"/>
      <c r="X56" s="9"/>
      <c r="Y56" s="9"/>
      <c r="Z56" s="9"/>
      <c r="AA56" s="9"/>
      <c r="AB56" s="9"/>
      <c r="AC56" s="9"/>
      <c r="AD56" s="9"/>
      <c r="AE56" s="9"/>
    </row>
    <row r="57" spans="1:31" ht="30" customHeight="1" x14ac:dyDescent="0.35">
      <c r="B57" s="105" t="s">
        <v>122</v>
      </c>
      <c r="C57" s="106"/>
      <c r="D57" s="106"/>
      <c r="E57" s="106"/>
      <c r="F57" s="106"/>
      <c r="G57" s="106"/>
      <c r="H57" s="106"/>
      <c r="I57" s="106"/>
      <c r="J57" s="106"/>
      <c r="K57" s="106"/>
      <c r="L57" s="106"/>
      <c r="M57" s="106"/>
      <c r="N57" s="106"/>
      <c r="O57" s="106"/>
      <c r="P57" s="106"/>
      <c r="Q57" s="107"/>
      <c r="R57" s="54"/>
      <c r="S57" s="9"/>
      <c r="T57" s="9"/>
      <c r="U57" s="9"/>
      <c r="V57" s="9"/>
      <c r="W57" s="9"/>
      <c r="X57" s="9"/>
      <c r="Y57" s="9"/>
      <c r="Z57" s="9"/>
      <c r="AA57" s="9"/>
      <c r="AB57" s="9"/>
      <c r="AC57" s="9"/>
      <c r="AD57" s="9"/>
      <c r="AE57" s="9"/>
    </row>
    <row r="58" spans="1:31" x14ac:dyDescent="0.35">
      <c r="B58" s="90" t="s">
        <v>105</v>
      </c>
      <c r="C58" s="91"/>
      <c r="D58" s="91"/>
      <c r="E58" s="91"/>
      <c r="F58" s="91"/>
      <c r="G58" s="91"/>
      <c r="H58" s="91"/>
      <c r="I58" s="91"/>
      <c r="J58" s="91"/>
      <c r="K58" s="91"/>
      <c r="L58" s="91"/>
      <c r="M58" s="91"/>
      <c r="N58" s="91"/>
      <c r="O58" s="91"/>
      <c r="P58" s="91"/>
      <c r="Q58" s="92"/>
      <c r="R58" s="54"/>
      <c r="S58" s="9"/>
      <c r="T58" s="9"/>
      <c r="U58" s="9"/>
      <c r="V58" s="9"/>
      <c r="W58" s="9"/>
      <c r="X58" s="9"/>
      <c r="Y58" s="9"/>
      <c r="Z58" s="9"/>
      <c r="AA58" s="9"/>
      <c r="AB58" s="9"/>
      <c r="AC58" s="9"/>
      <c r="AD58" s="9"/>
      <c r="AE58" s="9"/>
    </row>
    <row r="59" spans="1:31" ht="6" customHeight="1" thickBot="1" x14ac:dyDescent="0.4">
      <c r="B59" s="81"/>
      <c r="C59" s="82"/>
      <c r="D59" s="82"/>
      <c r="E59" s="82"/>
      <c r="F59" s="82"/>
      <c r="G59" s="82"/>
      <c r="H59" s="82"/>
      <c r="I59" s="82"/>
      <c r="J59" s="82"/>
      <c r="K59" s="82"/>
      <c r="L59" s="82"/>
      <c r="M59" s="82"/>
      <c r="N59" s="82"/>
      <c r="O59" s="82"/>
      <c r="P59" s="82"/>
      <c r="Q59" s="83"/>
      <c r="R59" s="54"/>
      <c r="S59" s="9"/>
      <c r="T59" s="9"/>
      <c r="U59" s="9"/>
      <c r="V59" s="9"/>
      <c r="W59" s="9"/>
      <c r="X59" s="9"/>
      <c r="Y59" s="9"/>
      <c r="Z59" s="9"/>
      <c r="AA59" s="9"/>
      <c r="AB59" s="9"/>
      <c r="AC59" s="9"/>
      <c r="AD59" s="9"/>
      <c r="AE59" s="9"/>
    </row>
    <row r="60" spans="1:31" x14ac:dyDescent="0.35">
      <c r="S60" s="9"/>
      <c r="T60" s="9"/>
      <c r="U60" s="9"/>
      <c r="V60" s="9"/>
      <c r="W60" s="9"/>
      <c r="X60" s="9"/>
      <c r="Y60" s="9"/>
      <c r="Z60" s="9"/>
      <c r="AA60" s="9"/>
      <c r="AB60" s="9"/>
      <c r="AC60" s="9"/>
      <c r="AD60" s="9"/>
      <c r="AE60" s="9"/>
    </row>
    <row r="61" spans="1:31" ht="18.5" x14ac:dyDescent="0.45">
      <c r="D61" s="55" t="s">
        <v>41</v>
      </c>
      <c r="E61" s="56"/>
      <c r="F61" s="56"/>
      <c r="S61" s="9"/>
      <c r="T61" s="9"/>
      <c r="U61" s="9"/>
      <c r="V61" s="57" t="s">
        <v>42</v>
      </c>
      <c r="W61" s="58"/>
      <c r="X61" s="58"/>
      <c r="Y61" s="57" t="s">
        <v>42</v>
      </c>
      <c r="Z61" s="57" t="s">
        <v>42</v>
      </c>
      <c r="AA61" s="58"/>
      <c r="AB61" s="9"/>
      <c r="AC61" s="9"/>
      <c r="AD61" s="9"/>
      <c r="AE61" s="9"/>
    </row>
    <row r="62" spans="1:31" ht="7.25" customHeight="1" x14ac:dyDescent="0.35">
      <c r="D62" s="56"/>
      <c r="E62" s="56"/>
      <c r="F62" s="56"/>
      <c r="S62" s="9"/>
      <c r="T62" s="9"/>
      <c r="U62" s="9"/>
      <c r="V62" s="59">
        <v>0.13</v>
      </c>
      <c r="W62" s="58"/>
      <c r="X62" s="60" t="s">
        <v>43</v>
      </c>
      <c r="Y62" s="58" t="s">
        <v>44</v>
      </c>
      <c r="Z62" s="58">
        <v>2021</v>
      </c>
      <c r="AA62" s="58"/>
      <c r="AB62" s="9"/>
      <c r="AC62" s="9"/>
      <c r="AD62" s="9"/>
      <c r="AE62" s="9"/>
    </row>
    <row r="63" spans="1:31" ht="17" x14ac:dyDescent="0.4">
      <c r="D63" s="61" t="s">
        <v>45</v>
      </c>
      <c r="E63" s="56"/>
      <c r="F63" s="56"/>
      <c r="J63" s="61" t="s">
        <v>46</v>
      </c>
      <c r="S63" s="9"/>
      <c r="T63" s="9"/>
      <c r="U63" s="9"/>
      <c r="V63" s="59">
        <v>0.1338</v>
      </c>
      <c r="W63" s="58"/>
      <c r="X63" s="60" t="s">
        <v>47</v>
      </c>
      <c r="Y63" s="58" t="s">
        <v>48</v>
      </c>
      <c r="Z63" s="58">
        <v>2022</v>
      </c>
      <c r="AA63" s="58"/>
      <c r="AB63" s="9"/>
      <c r="AC63" s="9"/>
      <c r="AD63" s="9"/>
      <c r="AE63" s="9"/>
    </row>
    <row r="64" spans="1:31" ht="18.5" x14ac:dyDescent="0.45">
      <c r="D64" s="53" t="s">
        <v>49</v>
      </c>
      <c r="E64" s="49"/>
      <c r="F64" s="49"/>
      <c r="G64" s="62"/>
      <c r="H64" s="62"/>
      <c r="I64" s="62"/>
      <c r="J64" s="62"/>
      <c r="K64" s="49" t="s">
        <v>49</v>
      </c>
      <c r="L64" s="62"/>
      <c r="M64" s="62"/>
      <c r="S64" s="9"/>
      <c r="T64" s="9"/>
      <c r="U64" s="9"/>
      <c r="V64" s="58"/>
      <c r="W64" s="58"/>
      <c r="X64" s="60" t="s">
        <v>50</v>
      </c>
      <c r="Y64" s="58" t="s">
        <v>51</v>
      </c>
      <c r="Z64" s="58">
        <v>2023</v>
      </c>
      <c r="AA64" s="58"/>
      <c r="AB64" s="9"/>
      <c r="AC64" s="9"/>
      <c r="AD64" s="9"/>
      <c r="AE64" s="9"/>
    </row>
    <row r="65" spans="1:31" ht="18.5" x14ac:dyDescent="0.45">
      <c r="D65" s="53" t="s">
        <v>52</v>
      </c>
      <c r="E65" s="49"/>
      <c r="F65" s="49"/>
      <c r="G65" s="62"/>
      <c r="H65" s="62"/>
      <c r="I65" s="62"/>
      <c r="J65" s="62"/>
      <c r="K65" s="49" t="s">
        <v>53</v>
      </c>
      <c r="L65" s="62"/>
      <c r="M65" s="62"/>
      <c r="S65" s="9"/>
      <c r="T65" s="9"/>
      <c r="U65" s="9"/>
      <c r="V65" s="58"/>
      <c r="W65" s="58"/>
      <c r="X65" s="60" t="s">
        <v>54</v>
      </c>
      <c r="Y65" s="58" t="s">
        <v>55</v>
      </c>
      <c r="Z65" s="58">
        <v>2024</v>
      </c>
      <c r="AA65" s="58"/>
      <c r="AB65" s="9"/>
      <c r="AC65" s="9"/>
      <c r="AD65" s="9"/>
      <c r="AE65" s="9"/>
    </row>
    <row r="66" spans="1:31" ht="18.5" x14ac:dyDescent="0.45">
      <c r="D66" s="53" t="s">
        <v>56</v>
      </c>
      <c r="E66" s="49"/>
      <c r="F66" s="49"/>
      <c r="G66" s="62"/>
      <c r="H66" s="62"/>
      <c r="I66" s="62"/>
      <c r="J66" s="62"/>
      <c r="K66" s="49" t="s">
        <v>57</v>
      </c>
      <c r="L66" s="62"/>
      <c r="M66" s="62"/>
      <c r="S66" s="9"/>
      <c r="T66" s="9"/>
      <c r="U66" s="9"/>
      <c r="V66" s="58"/>
      <c r="W66" s="58"/>
      <c r="X66" s="60" t="s">
        <v>58</v>
      </c>
      <c r="Y66" s="58" t="s">
        <v>59</v>
      </c>
      <c r="Z66" s="58">
        <v>2025</v>
      </c>
      <c r="AA66" s="58"/>
      <c r="AB66" s="9"/>
      <c r="AC66" s="9"/>
      <c r="AD66" s="9"/>
      <c r="AE66" s="9"/>
    </row>
    <row r="67" spans="1:31" ht="18.5" x14ac:dyDescent="0.45">
      <c r="D67" s="53" t="s">
        <v>60</v>
      </c>
      <c r="E67" s="49"/>
      <c r="F67" s="49"/>
      <c r="G67" s="62"/>
      <c r="H67" s="62"/>
      <c r="I67" s="62"/>
      <c r="J67" s="62"/>
      <c r="K67" s="49" t="s">
        <v>60</v>
      </c>
      <c r="L67" s="62"/>
      <c r="M67" s="62"/>
      <c r="S67" s="9"/>
      <c r="T67" s="9"/>
      <c r="U67" s="9"/>
      <c r="V67" s="58"/>
      <c r="W67" s="58"/>
      <c r="X67" s="60" t="s">
        <v>61</v>
      </c>
      <c r="Y67" s="58" t="s">
        <v>62</v>
      </c>
      <c r="Z67" s="58">
        <v>2026</v>
      </c>
      <c r="AA67" s="58"/>
      <c r="AB67" s="9"/>
      <c r="AC67" s="9"/>
      <c r="AD67" s="9"/>
      <c r="AE67" s="9"/>
    </row>
    <row r="68" spans="1:31" ht="31.5" customHeight="1" x14ac:dyDescent="0.35">
      <c r="G68" s="85" t="s">
        <v>63</v>
      </c>
      <c r="Q68" s="15" t="str">
        <f>IF(G10="","",IF(G54="ERROR","","RMTAX"&amp;INDEX(X65:X70,MATCH(G16,Y65:Y70,0))&amp;G18&amp;"_"&amp;G10))</f>
        <v/>
      </c>
      <c r="S68" s="9"/>
      <c r="T68" s="9"/>
      <c r="U68" s="9"/>
      <c r="V68" s="58"/>
      <c r="W68" s="58"/>
      <c r="X68" s="60" t="s">
        <v>64</v>
      </c>
      <c r="Y68" s="58" t="s">
        <v>65</v>
      </c>
      <c r="Z68" s="58">
        <v>2027</v>
      </c>
      <c r="AA68" s="58"/>
      <c r="AB68" s="9"/>
      <c r="AC68" s="9"/>
      <c r="AD68" s="9"/>
      <c r="AE68" s="9"/>
    </row>
    <row r="69" spans="1:31" ht="3.65" customHeight="1" x14ac:dyDescent="0.45">
      <c r="G69" s="32"/>
      <c r="M69" s="63"/>
      <c r="S69" s="9"/>
      <c r="T69" s="9"/>
      <c r="U69" s="9"/>
      <c r="V69" s="58"/>
      <c r="W69" s="58"/>
      <c r="X69" s="60" t="s">
        <v>66</v>
      </c>
      <c r="Y69" s="58" t="s">
        <v>67</v>
      </c>
      <c r="Z69" s="58">
        <v>2028</v>
      </c>
      <c r="AA69" s="58"/>
      <c r="AB69" s="9"/>
      <c r="AC69" s="9"/>
      <c r="AD69" s="9"/>
      <c r="AE69" s="9"/>
    </row>
    <row r="70" spans="1:31" ht="21" customHeight="1" x14ac:dyDescent="0.35">
      <c r="A70" s="93" t="s">
        <v>123</v>
      </c>
      <c r="B70" s="93"/>
      <c r="C70" s="93"/>
      <c r="D70" s="93"/>
      <c r="E70" s="93"/>
      <c r="F70" s="93"/>
      <c r="G70" s="93"/>
      <c r="H70" s="93"/>
      <c r="I70" s="93"/>
      <c r="J70" s="93"/>
      <c r="K70" s="93"/>
      <c r="L70" s="93"/>
      <c r="M70" s="93"/>
      <c r="N70" s="93"/>
      <c r="O70" s="93"/>
      <c r="P70" s="93"/>
      <c r="Q70" s="93"/>
      <c r="S70" s="9"/>
      <c r="T70" s="9"/>
      <c r="U70" s="9"/>
      <c r="V70" s="58"/>
      <c r="W70" s="58"/>
      <c r="X70" s="60" t="s">
        <v>68</v>
      </c>
      <c r="Y70" s="58" t="s">
        <v>69</v>
      </c>
      <c r="Z70" s="58">
        <v>2029</v>
      </c>
      <c r="AA70" s="58"/>
      <c r="AB70" s="9"/>
      <c r="AC70" s="9"/>
      <c r="AD70" s="9"/>
      <c r="AE70" s="9"/>
    </row>
    <row r="71" spans="1:31" x14ac:dyDescent="0.35">
      <c r="A71" s="86"/>
      <c r="T71" s="9"/>
      <c r="U71" s="9"/>
      <c r="V71" s="9"/>
      <c r="W71" s="9"/>
      <c r="X71" s="60" t="s">
        <v>124</v>
      </c>
      <c r="Y71" s="58" t="s">
        <v>125</v>
      </c>
      <c r="Z71" s="58">
        <v>2030</v>
      </c>
      <c r="AA71" s="9"/>
      <c r="AB71" s="9"/>
      <c r="AC71" s="9"/>
      <c r="AD71" s="9"/>
      <c r="AE71" s="9"/>
    </row>
    <row r="72" spans="1:31" x14ac:dyDescent="0.35">
      <c r="A72" s="87"/>
      <c r="T72" s="9"/>
      <c r="U72" s="9"/>
      <c r="V72" s="9"/>
      <c r="W72" s="9"/>
      <c r="X72" s="60">
        <v>11</v>
      </c>
      <c r="Y72" s="58" t="s">
        <v>126</v>
      </c>
      <c r="Z72" s="9"/>
      <c r="AA72" s="9"/>
      <c r="AB72" s="9"/>
      <c r="AC72" s="9"/>
      <c r="AD72" s="9"/>
    </row>
    <row r="73" spans="1:31" x14ac:dyDescent="0.35">
      <c r="A73" s="87"/>
      <c r="T73" s="9"/>
      <c r="U73" s="9"/>
      <c r="V73" s="9"/>
      <c r="W73" s="9"/>
      <c r="X73" s="60">
        <v>12</v>
      </c>
      <c r="Y73" s="58" t="s">
        <v>127</v>
      </c>
      <c r="Z73" s="9"/>
      <c r="AA73" s="9"/>
      <c r="AB73" s="9"/>
      <c r="AC73" s="9"/>
      <c r="AD73" s="9"/>
    </row>
    <row r="74" spans="1:31" x14ac:dyDescent="0.35">
      <c r="A74" s="86"/>
      <c r="D74" s="64"/>
      <c r="E74" s="64"/>
      <c r="F74" s="64"/>
      <c r="G74" s="32"/>
      <c r="T74" s="9"/>
      <c r="U74" s="9"/>
      <c r="V74" s="9"/>
      <c r="W74" s="9"/>
      <c r="X74" s="9"/>
      <c r="Y74" s="9"/>
      <c r="Z74" s="9"/>
      <c r="AA74" s="9"/>
      <c r="AB74" s="9"/>
      <c r="AC74" s="9"/>
      <c r="AD74" s="9"/>
    </row>
    <row r="75" spans="1:31" x14ac:dyDescent="0.35">
      <c r="T75" s="9"/>
      <c r="U75" s="9"/>
      <c r="V75" s="9"/>
      <c r="W75" s="9"/>
      <c r="X75" s="9"/>
      <c r="Y75" s="9"/>
      <c r="Z75" s="9"/>
      <c r="AA75" s="9"/>
      <c r="AB75" s="9"/>
      <c r="AC75" s="9"/>
      <c r="AD75" s="9"/>
    </row>
    <row r="76" spans="1:31" x14ac:dyDescent="0.35">
      <c r="T76" s="9"/>
      <c r="U76" s="9"/>
      <c r="V76" s="9"/>
      <c r="W76" s="9"/>
      <c r="X76" s="9"/>
      <c r="Y76" s="9"/>
      <c r="Z76" s="9"/>
      <c r="AA76" s="9"/>
      <c r="AB76" s="9"/>
      <c r="AC76" s="9"/>
      <c r="AD76" s="9"/>
    </row>
    <row r="77" spans="1:31" x14ac:dyDescent="0.35">
      <c r="T77" s="9"/>
      <c r="U77" s="9"/>
      <c r="V77" s="9"/>
      <c r="W77" s="9"/>
      <c r="X77" s="9"/>
      <c r="Y77" s="9"/>
      <c r="Z77" s="9"/>
      <c r="AA77" s="9"/>
      <c r="AB77" s="9"/>
      <c r="AC77" s="9"/>
      <c r="AD77" s="9"/>
    </row>
    <row r="78" spans="1:31" x14ac:dyDescent="0.35">
      <c r="D78" s="9"/>
      <c r="E78" s="9"/>
      <c r="F78" s="9"/>
      <c r="T78" s="9"/>
      <c r="U78" s="9"/>
      <c r="V78" s="9"/>
      <c r="W78" s="9"/>
      <c r="X78" s="9"/>
      <c r="Y78" s="9"/>
      <c r="Z78" s="9"/>
      <c r="AA78" s="9"/>
      <c r="AB78" s="9"/>
      <c r="AC78" s="9"/>
      <c r="AD78" s="9"/>
    </row>
    <row r="79" spans="1:31" x14ac:dyDescent="0.35">
      <c r="T79" s="9"/>
      <c r="U79" s="9"/>
      <c r="V79" s="9"/>
      <c r="W79" s="9"/>
      <c r="X79" s="9"/>
      <c r="Y79" s="9"/>
      <c r="Z79" s="9"/>
      <c r="AA79" s="9"/>
      <c r="AB79" s="9"/>
      <c r="AC79" s="9"/>
      <c r="AD79" s="9"/>
    </row>
    <row r="80" spans="1:31" x14ac:dyDescent="0.35">
      <c r="T80" s="9"/>
      <c r="U80" s="9"/>
      <c r="V80" s="9"/>
      <c r="W80" s="9"/>
      <c r="X80" s="9"/>
      <c r="Y80" s="9"/>
      <c r="Z80" s="9"/>
      <c r="AA80" s="9"/>
      <c r="AB80" s="9"/>
      <c r="AC80" s="9"/>
      <c r="AD80" s="9"/>
    </row>
    <row r="81" spans="4:30" x14ac:dyDescent="0.35">
      <c r="T81" s="9"/>
      <c r="U81" s="9"/>
      <c r="V81" s="9"/>
      <c r="W81" s="9"/>
      <c r="X81" s="9"/>
      <c r="Y81" s="9"/>
      <c r="Z81" s="9"/>
      <c r="AA81" s="9"/>
      <c r="AB81" s="9"/>
      <c r="AC81" s="9"/>
      <c r="AD81" s="9"/>
    </row>
    <row r="82" spans="4:30" x14ac:dyDescent="0.35">
      <c r="T82" s="9"/>
      <c r="U82" s="9"/>
      <c r="V82" s="9"/>
      <c r="W82" s="9"/>
      <c r="X82" s="9"/>
      <c r="Y82" s="9"/>
      <c r="Z82" s="9"/>
      <c r="AA82" s="9"/>
      <c r="AB82" s="9"/>
      <c r="AC82" s="9"/>
      <c r="AD82" s="9"/>
    </row>
    <row r="83" spans="4:30" x14ac:dyDescent="0.35">
      <c r="T83" s="9"/>
      <c r="U83" s="9"/>
      <c r="V83" s="9"/>
      <c r="W83" s="9"/>
      <c r="X83" s="9"/>
      <c r="Y83" s="9"/>
      <c r="Z83" s="9"/>
      <c r="AA83" s="9"/>
      <c r="AB83" s="9"/>
      <c r="AC83" s="9"/>
      <c r="AD83" s="9"/>
    </row>
    <row r="84" spans="4:30" x14ac:dyDescent="0.35">
      <c r="T84" s="9"/>
      <c r="U84" s="9"/>
      <c r="V84" s="9"/>
      <c r="W84" s="9"/>
      <c r="X84" s="9"/>
      <c r="Y84" s="9"/>
      <c r="Z84" s="9"/>
      <c r="AA84" s="9"/>
      <c r="AB84" s="9"/>
      <c r="AC84" s="9"/>
      <c r="AD84" s="9"/>
    </row>
    <row r="85" spans="4:30" x14ac:dyDescent="0.35">
      <c r="T85" s="9"/>
      <c r="U85" s="9"/>
      <c r="V85" s="9"/>
      <c r="W85" s="9"/>
      <c r="X85" s="9"/>
      <c r="Y85" s="9"/>
      <c r="Z85" s="9"/>
      <c r="AA85" s="9"/>
      <c r="AB85" s="9"/>
      <c r="AC85" s="9"/>
      <c r="AD85" s="9"/>
    </row>
    <row r="86" spans="4:30" x14ac:dyDescent="0.35">
      <c r="T86" s="9"/>
      <c r="U86" s="9"/>
      <c r="V86" s="9"/>
      <c r="W86" s="9"/>
      <c r="X86" s="9"/>
      <c r="Y86" s="9"/>
      <c r="Z86" s="9"/>
      <c r="AA86" s="9"/>
      <c r="AB86" s="9"/>
      <c r="AC86" s="9"/>
      <c r="AD86" s="9"/>
    </row>
    <row r="87" spans="4:30" x14ac:dyDescent="0.35">
      <c r="D87" s="64"/>
      <c r="E87" s="64"/>
      <c r="F87" s="64"/>
      <c r="T87" s="9"/>
      <c r="U87" s="9"/>
      <c r="V87" s="9"/>
      <c r="W87" s="9"/>
      <c r="X87" s="9"/>
      <c r="Y87" s="9"/>
      <c r="Z87" s="9"/>
      <c r="AA87" s="9"/>
      <c r="AB87" s="9"/>
      <c r="AC87" s="9"/>
      <c r="AD87" s="9"/>
    </row>
    <row r="88" spans="4:30" x14ac:dyDescent="0.35">
      <c r="T88" s="9"/>
      <c r="U88" s="9"/>
      <c r="V88" s="9"/>
      <c r="W88" s="9"/>
      <c r="X88" s="9"/>
      <c r="Y88" s="9"/>
      <c r="Z88" s="9"/>
      <c r="AA88" s="9"/>
      <c r="AB88" s="9"/>
      <c r="AC88" s="9"/>
      <c r="AD88" s="9"/>
    </row>
    <row r="89" spans="4:30" x14ac:dyDescent="0.35">
      <c r="T89" s="9"/>
      <c r="U89" s="9"/>
      <c r="V89" s="9"/>
      <c r="W89" s="9"/>
      <c r="X89" s="9"/>
      <c r="Y89" s="9"/>
      <c r="Z89" s="9"/>
      <c r="AA89" s="9"/>
      <c r="AB89" s="9"/>
      <c r="AC89" s="9"/>
      <c r="AD89" s="9"/>
    </row>
    <row r="90" spans="4:30" x14ac:dyDescent="0.35">
      <c r="T90" s="9"/>
      <c r="U90" s="9"/>
      <c r="V90" s="9"/>
      <c r="W90" s="9"/>
      <c r="X90" s="9"/>
      <c r="Y90" s="9"/>
      <c r="Z90" s="9"/>
      <c r="AA90" s="9"/>
      <c r="AB90" s="9"/>
      <c r="AC90" s="9"/>
      <c r="AD90" s="9"/>
    </row>
    <row r="91" spans="4:30" x14ac:dyDescent="0.35">
      <c r="T91" s="9"/>
      <c r="U91" s="9"/>
      <c r="V91" s="9"/>
      <c r="W91" s="9"/>
      <c r="X91" s="9"/>
      <c r="Y91" s="9"/>
      <c r="Z91" s="9"/>
      <c r="AA91" s="9"/>
      <c r="AB91" s="9"/>
      <c r="AC91" s="9"/>
      <c r="AD91" s="9"/>
    </row>
    <row r="92" spans="4:30" x14ac:dyDescent="0.35">
      <c r="T92" s="9"/>
      <c r="U92" s="9"/>
      <c r="V92" s="9"/>
      <c r="W92" s="9"/>
      <c r="X92" s="9"/>
      <c r="Y92" s="9"/>
      <c r="Z92" s="9"/>
      <c r="AA92" s="9"/>
      <c r="AB92" s="9"/>
      <c r="AC92" s="9"/>
      <c r="AD92" s="9"/>
    </row>
    <row r="93" spans="4:30" x14ac:dyDescent="0.35">
      <c r="T93" s="9"/>
      <c r="U93" s="9"/>
      <c r="V93" s="9"/>
      <c r="W93" s="9"/>
      <c r="X93" s="9"/>
      <c r="Y93" s="9"/>
      <c r="Z93" s="9"/>
      <c r="AA93" s="9"/>
      <c r="AB93" s="9"/>
      <c r="AC93" s="9"/>
      <c r="AD93" s="9"/>
    </row>
    <row r="94" spans="4:30" x14ac:dyDescent="0.35">
      <c r="T94" s="9"/>
      <c r="U94" s="9"/>
      <c r="V94" s="9"/>
      <c r="W94" s="9"/>
      <c r="X94" s="9"/>
      <c r="Y94" s="9"/>
      <c r="Z94" s="9"/>
      <c r="AA94" s="9"/>
      <c r="AB94" s="9"/>
      <c r="AC94" s="9"/>
      <c r="AD94" s="9"/>
    </row>
    <row r="95" spans="4:30" x14ac:dyDescent="0.35">
      <c r="T95" s="9"/>
      <c r="U95" s="9"/>
      <c r="V95" s="9"/>
      <c r="W95" s="9"/>
      <c r="X95" s="9"/>
      <c r="Y95" s="9"/>
      <c r="Z95" s="9"/>
      <c r="AA95" s="9"/>
      <c r="AB95" s="9"/>
      <c r="AC95" s="9"/>
      <c r="AD95" s="9"/>
    </row>
    <row r="96" spans="4:30" x14ac:dyDescent="0.35">
      <c r="T96" s="9"/>
      <c r="U96" s="9"/>
      <c r="V96" s="9"/>
      <c r="W96" s="9"/>
      <c r="X96" s="9"/>
      <c r="Y96" s="9"/>
      <c r="Z96" s="9"/>
      <c r="AA96" s="9"/>
      <c r="AB96" s="9"/>
      <c r="AC96" s="9"/>
      <c r="AD96" s="9"/>
    </row>
    <row r="97" spans="20:30" x14ac:dyDescent="0.35">
      <c r="T97" s="9"/>
      <c r="U97" s="9"/>
      <c r="V97" s="9"/>
      <c r="W97" s="9"/>
      <c r="X97" s="9"/>
      <c r="Y97" s="9"/>
      <c r="Z97" s="9"/>
      <c r="AA97" s="9"/>
      <c r="AB97" s="9"/>
      <c r="AC97" s="9"/>
      <c r="AD97" s="9"/>
    </row>
    <row r="98" spans="20:30" x14ac:dyDescent="0.35">
      <c r="T98" s="9"/>
      <c r="U98" s="9"/>
      <c r="V98" s="9"/>
      <c r="W98" s="9"/>
      <c r="X98" s="9"/>
      <c r="Y98" s="9"/>
      <c r="Z98" s="9"/>
      <c r="AA98" s="9"/>
      <c r="AB98" s="9"/>
      <c r="AC98" s="9"/>
      <c r="AD98" s="9"/>
    </row>
    <row r="99" spans="20:30" x14ac:dyDescent="0.35">
      <c r="T99" s="9"/>
      <c r="U99" s="9"/>
      <c r="V99" s="9"/>
      <c r="W99" s="9"/>
      <c r="X99" s="9"/>
      <c r="Y99" s="9"/>
      <c r="Z99" s="9"/>
      <c r="AA99" s="9"/>
      <c r="AB99" s="9"/>
      <c r="AC99" s="9"/>
      <c r="AD99" s="9"/>
    </row>
    <row r="100" spans="20:30" x14ac:dyDescent="0.35">
      <c r="T100" s="9"/>
      <c r="U100" s="9"/>
      <c r="V100" s="9"/>
      <c r="W100" s="9"/>
      <c r="X100" s="9"/>
      <c r="Y100" s="9"/>
      <c r="Z100" s="9"/>
      <c r="AA100" s="9"/>
      <c r="AB100" s="9"/>
      <c r="AC100" s="9"/>
      <c r="AD100" s="9"/>
    </row>
    <row r="101" spans="20:30" x14ac:dyDescent="0.35">
      <c r="T101" s="9"/>
      <c r="U101" s="9"/>
      <c r="V101" s="9"/>
      <c r="W101" s="9"/>
      <c r="X101" s="9"/>
      <c r="Y101" s="9"/>
      <c r="Z101" s="9"/>
      <c r="AA101" s="9"/>
      <c r="AB101" s="9"/>
      <c r="AC101" s="9"/>
      <c r="AD101" s="9"/>
    </row>
    <row r="102" spans="20:30" x14ac:dyDescent="0.35">
      <c r="T102" s="9"/>
      <c r="U102" s="9"/>
      <c r="V102" s="9"/>
      <c r="W102" s="9"/>
      <c r="X102" s="9"/>
      <c r="Y102" s="9"/>
      <c r="Z102" s="9"/>
      <c r="AA102" s="9"/>
      <c r="AB102" s="9"/>
      <c r="AC102" s="9"/>
      <c r="AD102" s="9"/>
    </row>
    <row r="103" spans="20:30" x14ac:dyDescent="0.35">
      <c r="T103" s="9"/>
      <c r="U103" s="9"/>
      <c r="V103" s="9"/>
      <c r="W103" s="9"/>
      <c r="X103" s="9"/>
      <c r="Y103" s="9"/>
      <c r="Z103" s="9"/>
      <c r="AA103" s="9"/>
      <c r="AB103" s="9"/>
      <c r="AC103" s="9"/>
      <c r="AD103" s="9"/>
    </row>
    <row r="104" spans="20:30" x14ac:dyDescent="0.35">
      <c r="T104" s="9"/>
      <c r="U104" s="9"/>
      <c r="V104" s="9"/>
      <c r="W104" s="9"/>
      <c r="X104" s="9"/>
      <c r="Y104" s="9"/>
      <c r="Z104" s="9"/>
      <c r="AA104" s="9"/>
      <c r="AB104" s="9"/>
      <c r="AC104" s="9"/>
      <c r="AD104" s="9"/>
    </row>
    <row r="105" spans="20:30" x14ac:dyDescent="0.35">
      <c r="T105" s="9"/>
      <c r="U105" s="9"/>
      <c r="V105" s="9"/>
      <c r="W105" s="9"/>
      <c r="X105" s="9"/>
      <c r="Y105" s="9"/>
      <c r="Z105" s="9"/>
      <c r="AA105" s="9"/>
      <c r="AB105" s="9"/>
      <c r="AC105" s="9"/>
      <c r="AD105" s="9"/>
    </row>
    <row r="106" spans="20:30" x14ac:dyDescent="0.35">
      <c r="T106" s="9"/>
      <c r="U106" s="9"/>
      <c r="V106" s="9"/>
      <c r="W106" s="9"/>
      <c r="X106" s="9"/>
      <c r="Y106" s="9"/>
      <c r="Z106" s="9"/>
      <c r="AA106" s="9"/>
      <c r="AB106" s="9"/>
      <c r="AC106" s="9"/>
      <c r="AD106" s="9"/>
    </row>
    <row r="107" spans="20:30" x14ac:dyDescent="0.35">
      <c r="T107" s="9"/>
      <c r="U107" s="9"/>
      <c r="V107" s="9"/>
      <c r="W107" s="9"/>
      <c r="X107" s="9"/>
      <c r="Y107" s="9"/>
      <c r="Z107" s="9"/>
      <c r="AA107" s="9"/>
      <c r="AB107" s="9"/>
      <c r="AC107" s="9"/>
      <c r="AD107" s="9"/>
    </row>
    <row r="108" spans="20:30" x14ac:dyDescent="0.35">
      <c r="T108" s="9"/>
      <c r="U108" s="9"/>
      <c r="V108" s="9"/>
      <c r="W108" s="9"/>
      <c r="X108" s="9"/>
      <c r="Y108" s="9"/>
      <c r="Z108" s="9"/>
      <c r="AA108" s="9"/>
      <c r="AB108" s="9"/>
      <c r="AC108" s="9"/>
      <c r="AD108" s="9"/>
    </row>
    <row r="109" spans="20:30" x14ac:dyDescent="0.35">
      <c r="T109" s="9"/>
      <c r="U109" s="9"/>
      <c r="V109" s="9"/>
      <c r="W109" s="9"/>
      <c r="X109" s="9"/>
      <c r="Y109" s="9"/>
      <c r="Z109" s="9"/>
      <c r="AA109" s="9"/>
      <c r="AB109" s="9"/>
      <c r="AC109" s="9"/>
      <c r="AD109" s="9"/>
    </row>
    <row r="110" spans="20:30" x14ac:dyDescent="0.35">
      <c r="T110" s="9"/>
      <c r="U110" s="9"/>
      <c r="V110" s="9"/>
      <c r="W110" s="9"/>
      <c r="X110" s="9"/>
      <c r="Y110" s="9"/>
      <c r="Z110" s="9"/>
      <c r="AA110" s="9"/>
      <c r="AB110" s="9"/>
      <c r="AC110" s="9"/>
      <c r="AD110" s="9"/>
    </row>
    <row r="111" spans="20:30" x14ac:dyDescent="0.35">
      <c r="T111" s="9"/>
      <c r="U111" s="9"/>
      <c r="V111" s="9"/>
      <c r="W111" s="9"/>
      <c r="X111" s="9"/>
      <c r="Y111" s="9"/>
      <c r="Z111" s="9"/>
      <c r="AA111" s="9"/>
      <c r="AB111" s="9"/>
      <c r="AC111" s="9"/>
      <c r="AD111" s="9"/>
    </row>
    <row r="112" spans="20:30" x14ac:dyDescent="0.35">
      <c r="T112" s="9"/>
      <c r="U112" s="9"/>
      <c r="V112" s="9"/>
      <c r="W112" s="9"/>
      <c r="X112" s="9"/>
      <c r="Y112" s="9"/>
      <c r="Z112" s="9"/>
      <c r="AA112" s="9"/>
      <c r="AB112" s="9"/>
      <c r="AC112" s="9"/>
      <c r="AD112" s="9"/>
    </row>
    <row r="113" spans="20:30" x14ac:dyDescent="0.35">
      <c r="T113" s="9"/>
      <c r="U113" s="9"/>
      <c r="V113" s="9"/>
      <c r="W113" s="9"/>
      <c r="X113" s="9"/>
      <c r="Y113" s="9"/>
      <c r="Z113" s="9"/>
      <c r="AA113" s="9"/>
      <c r="AB113" s="9"/>
      <c r="AC113" s="9"/>
      <c r="AD113" s="9"/>
    </row>
    <row r="114" spans="20:30" x14ac:dyDescent="0.35">
      <c r="T114" s="9"/>
      <c r="U114" s="9"/>
      <c r="V114" s="9"/>
      <c r="W114" s="9"/>
      <c r="X114" s="9"/>
      <c r="Y114" s="9"/>
      <c r="Z114" s="9"/>
      <c r="AA114" s="9"/>
      <c r="AB114" s="9"/>
      <c r="AC114" s="9"/>
      <c r="AD114" s="9"/>
    </row>
    <row r="115" spans="20:30" x14ac:dyDescent="0.35">
      <c r="T115" s="9"/>
      <c r="U115" s="9"/>
      <c r="V115" s="9"/>
      <c r="W115" s="9"/>
      <c r="X115" s="9"/>
      <c r="Y115" s="9"/>
      <c r="Z115" s="9"/>
      <c r="AA115" s="9"/>
      <c r="AB115" s="9"/>
      <c r="AC115" s="9"/>
      <c r="AD115" s="9"/>
    </row>
    <row r="116" spans="20:30" x14ac:dyDescent="0.35">
      <c r="T116" s="9"/>
      <c r="U116" s="9"/>
      <c r="V116" s="9"/>
      <c r="W116" s="9"/>
      <c r="X116" s="9"/>
      <c r="Y116" s="9"/>
      <c r="Z116" s="9"/>
      <c r="AA116" s="9"/>
      <c r="AB116" s="9"/>
      <c r="AC116" s="9"/>
      <c r="AD116" s="9"/>
    </row>
    <row r="117" spans="20:30" x14ac:dyDescent="0.35">
      <c r="T117" s="9"/>
      <c r="U117" s="9"/>
      <c r="V117" s="9"/>
      <c r="W117" s="9"/>
      <c r="X117" s="9"/>
      <c r="Y117" s="9"/>
      <c r="Z117" s="9"/>
      <c r="AA117" s="9"/>
      <c r="AB117" s="9"/>
      <c r="AC117" s="9"/>
      <c r="AD117" s="9"/>
    </row>
    <row r="118" spans="20:30" x14ac:dyDescent="0.35">
      <c r="T118" s="9"/>
      <c r="U118" s="9"/>
      <c r="V118" s="9"/>
      <c r="W118" s="9"/>
      <c r="X118" s="9"/>
      <c r="Y118" s="9"/>
      <c r="Z118" s="9"/>
      <c r="AA118" s="9"/>
      <c r="AB118" s="9"/>
      <c r="AC118" s="9"/>
      <c r="AD118" s="9"/>
    </row>
    <row r="119" spans="20:30" x14ac:dyDescent="0.35">
      <c r="T119" s="9"/>
      <c r="U119" s="9"/>
      <c r="V119" s="9"/>
      <c r="W119" s="9"/>
      <c r="X119" s="9"/>
      <c r="Y119" s="9"/>
      <c r="Z119" s="9"/>
      <c r="AA119" s="9"/>
      <c r="AB119" s="9"/>
      <c r="AC119" s="9"/>
      <c r="AD119" s="9"/>
    </row>
    <row r="120" spans="20:30" x14ac:dyDescent="0.35">
      <c r="T120" s="9"/>
      <c r="U120" s="9"/>
      <c r="V120" s="9"/>
      <c r="W120" s="9"/>
      <c r="X120" s="9"/>
      <c r="Y120" s="9"/>
      <c r="Z120" s="9"/>
      <c r="AA120" s="9"/>
      <c r="AB120" s="9"/>
      <c r="AC120" s="9"/>
      <c r="AD120" s="9"/>
    </row>
    <row r="121" spans="20:30" x14ac:dyDescent="0.35">
      <c r="T121" s="9"/>
      <c r="U121" s="9"/>
      <c r="V121" s="9"/>
      <c r="W121" s="9"/>
      <c r="X121" s="9"/>
      <c r="Y121" s="9"/>
      <c r="Z121" s="9"/>
      <c r="AA121" s="9"/>
      <c r="AB121" s="9"/>
      <c r="AC121" s="9"/>
      <c r="AD121" s="9"/>
    </row>
    <row r="122" spans="20:30" x14ac:dyDescent="0.35">
      <c r="T122" s="9"/>
      <c r="U122" s="9"/>
      <c r="V122" s="9"/>
      <c r="W122" s="9"/>
      <c r="X122" s="9"/>
      <c r="Y122" s="9"/>
      <c r="Z122" s="9"/>
      <c r="AA122" s="9"/>
      <c r="AB122" s="9"/>
      <c r="AC122" s="9"/>
      <c r="AD122" s="9"/>
    </row>
    <row r="123" spans="20:30" x14ac:dyDescent="0.35">
      <c r="T123" s="9"/>
      <c r="U123" s="9"/>
      <c r="V123" s="9"/>
      <c r="W123" s="9"/>
      <c r="X123" s="9"/>
      <c r="Y123" s="9"/>
      <c r="Z123" s="9"/>
      <c r="AA123" s="9"/>
      <c r="AB123" s="9"/>
      <c r="AC123" s="9"/>
      <c r="AD123" s="9"/>
    </row>
    <row r="124" spans="20:30" x14ac:dyDescent="0.35">
      <c r="T124" s="9"/>
      <c r="U124" s="9"/>
      <c r="V124" s="9"/>
      <c r="W124" s="9"/>
      <c r="X124" s="9"/>
      <c r="Y124" s="9"/>
      <c r="Z124" s="9"/>
      <c r="AA124" s="9"/>
      <c r="AB124" s="9"/>
      <c r="AC124" s="9"/>
      <c r="AD124" s="9"/>
    </row>
    <row r="125" spans="20:30" x14ac:dyDescent="0.35">
      <c r="T125" s="9"/>
      <c r="U125" s="9"/>
      <c r="V125" s="9"/>
      <c r="W125" s="9"/>
      <c r="X125" s="9"/>
      <c r="Y125" s="9"/>
      <c r="Z125" s="9"/>
      <c r="AA125" s="9"/>
      <c r="AB125" s="9"/>
      <c r="AC125" s="9"/>
      <c r="AD125" s="9"/>
    </row>
    <row r="126" spans="20:30" x14ac:dyDescent="0.35">
      <c r="T126" s="9"/>
      <c r="U126" s="9"/>
      <c r="V126" s="9"/>
      <c r="W126" s="9"/>
      <c r="X126" s="9"/>
      <c r="Y126" s="9"/>
      <c r="Z126" s="9"/>
      <c r="AA126" s="9"/>
      <c r="AB126" s="9"/>
      <c r="AC126" s="9"/>
      <c r="AD126" s="9"/>
    </row>
    <row r="127" spans="20:30" x14ac:dyDescent="0.35">
      <c r="T127" s="9"/>
      <c r="U127" s="9"/>
      <c r="V127" s="9"/>
      <c r="W127" s="9"/>
      <c r="X127" s="9"/>
      <c r="Y127" s="9"/>
      <c r="Z127" s="9"/>
      <c r="AA127" s="9"/>
      <c r="AB127" s="9"/>
      <c r="AC127" s="9"/>
      <c r="AD127" s="9"/>
    </row>
    <row r="128" spans="20:30" x14ac:dyDescent="0.35">
      <c r="T128" s="9"/>
      <c r="U128" s="9"/>
      <c r="V128" s="9"/>
      <c r="W128" s="9"/>
      <c r="X128" s="9"/>
      <c r="Y128" s="9"/>
      <c r="Z128" s="9"/>
      <c r="AA128" s="9"/>
      <c r="AB128" s="9"/>
      <c r="AC128" s="9"/>
      <c r="AD128" s="9"/>
    </row>
    <row r="129" spans="20:30" x14ac:dyDescent="0.35">
      <c r="T129" s="9"/>
      <c r="U129" s="9"/>
      <c r="V129" s="9"/>
      <c r="W129" s="9"/>
      <c r="X129" s="9"/>
      <c r="Y129" s="9"/>
      <c r="Z129" s="9"/>
      <c r="AA129" s="9"/>
      <c r="AB129" s="9"/>
      <c r="AC129" s="9"/>
      <c r="AD129" s="9"/>
    </row>
    <row r="130" spans="20:30" x14ac:dyDescent="0.35">
      <c r="T130" s="9"/>
      <c r="U130" s="9"/>
      <c r="V130" s="9"/>
      <c r="W130" s="9"/>
      <c r="X130" s="9"/>
      <c r="Y130" s="9"/>
      <c r="Z130" s="9"/>
      <c r="AA130" s="9"/>
      <c r="AB130" s="9"/>
      <c r="AC130" s="9"/>
      <c r="AD130" s="9"/>
    </row>
    <row r="131" spans="20:30" x14ac:dyDescent="0.35">
      <c r="T131" s="9"/>
      <c r="U131" s="9"/>
      <c r="V131" s="9"/>
      <c r="W131" s="9"/>
      <c r="X131" s="9"/>
      <c r="Y131" s="9"/>
      <c r="Z131" s="9"/>
      <c r="AA131" s="9"/>
      <c r="AB131" s="9"/>
      <c r="AC131" s="9"/>
      <c r="AD131" s="9"/>
    </row>
    <row r="132" spans="20:30" x14ac:dyDescent="0.35">
      <c r="T132" s="9"/>
      <c r="U132" s="9"/>
      <c r="V132" s="9"/>
      <c r="W132" s="9"/>
      <c r="X132" s="9"/>
      <c r="Y132" s="9"/>
      <c r="Z132" s="9"/>
      <c r="AA132" s="9"/>
      <c r="AB132" s="9"/>
      <c r="AC132" s="9"/>
      <c r="AD132" s="9"/>
    </row>
    <row r="133" spans="20:30" x14ac:dyDescent="0.35">
      <c r="T133" s="9"/>
      <c r="U133" s="9"/>
      <c r="V133" s="9"/>
      <c r="W133" s="9"/>
      <c r="X133" s="9"/>
      <c r="Y133" s="9"/>
      <c r="Z133" s="9"/>
      <c r="AA133" s="9"/>
      <c r="AB133" s="9"/>
      <c r="AC133" s="9"/>
      <c r="AD133" s="9"/>
    </row>
    <row r="134" spans="20:30" x14ac:dyDescent="0.35">
      <c r="T134" s="9"/>
      <c r="U134" s="9"/>
      <c r="V134" s="9"/>
      <c r="W134" s="9"/>
      <c r="X134" s="9"/>
      <c r="Y134" s="9"/>
      <c r="Z134" s="9"/>
      <c r="AA134" s="9"/>
      <c r="AB134" s="9"/>
      <c r="AC134" s="9"/>
      <c r="AD134" s="9"/>
    </row>
    <row r="135" spans="20:30" x14ac:dyDescent="0.35">
      <c r="T135" s="9"/>
      <c r="U135" s="9"/>
      <c r="V135" s="9"/>
      <c r="W135" s="9"/>
      <c r="X135" s="9"/>
      <c r="Y135" s="9"/>
      <c r="Z135" s="9"/>
      <c r="AA135" s="9"/>
      <c r="AB135" s="9"/>
      <c r="AC135" s="9"/>
      <c r="AD135" s="9"/>
    </row>
    <row r="136" spans="20:30" x14ac:dyDescent="0.35">
      <c r="T136" s="9"/>
      <c r="U136" s="9"/>
      <c r="V136" s="9"/>
      <c r="W136" s="9"/>
      <c r="X136" s="9"/>
      <c r="Y136" s="9"/>
      <c r="Z136" s="9"/>
      <c r="AA136" s="9"/>
      <c r="AB136" s="9"/>
      <c r="AC136" s="9"/>
      <c r="AD136" s="9"/>
    </row>
    <row r="137" spans="20:30" x14ac:dyDescent="0.35">
      <c r="T137" s="9"/>
      <c r="U137" s="9"/>
      <c r="V137" s="9"/>
      <c r="W137" s="9"/>
      <c r="X137" s="9"/>
      <c r="Y137" s="9"/>
      <c r="Z137" s="9"/>
      <c r="AA137" s="9"/>
      <c r="AB137" s="9"/>
      <c r="AC137" s="9"/>
      <c r="AD137" s="9"/>
    </row>
    <row r="138" spans="20:30" x14ac:dyDescent="0.35">
      <c r="T138" s="9"/>
      <c r="U138" s="9"/>
      <c r="V138" s="9"/>
      <c r="W138" s="9"/>
      <c r="X138" s="9"/>
      <c r="Y138" s="9"/>
      <c r="Z138" s="9"/>
      <c r="AA138" s="9"/>
      <c r="AB138" s="9"/>
      <c r="AC138" s="9"/>
    </row>
    <row r="139" spans="20:30" x14ac:dyDescent="0.35">
      <c r="T139" s="9"/>
      <c r="U139" s="9"/>
      <c r="V139" s="9"/>
      <c r="W139" s="9"/>
      <c r="X139" s="9"/>
      <c r="Y139" s="9"/>
      <c r="Z139" s="9"/>
      <c r="AA139" s="9"/>
      <c r="AB139" s="9"/>
      <c r="AC139" s="9"/>
    </row>
    <row r="140" spans="20:30" x14ac:dyDescent="0.35">
      <c r="T140" s="9"/>
      <c r="U140" s="9"/>
      <c r="V140" s="9"/>
      <c r="W140" s="9"/>
      <c r="X140" s="9"/>
      <c r="Y140" s="9"/>
      <c r="Z140" s="9"/>
      <c r="AA140" s="9"/>
      <c r="AB140" s="9"/>
      <c r="AC140" s="9"/>
    </row>
    <row r="141" spans="20:30" x14ac:dyDescent="0.35">
      <c r="T141" s="9"/>
      <c r="U141" s="9"/>
      <c r="V141" s="9"/>
      <c r="W141" s="9"/>
      <c r="X141" s="9"/>
      <c r="Y141" s="9"/>
      <c r="Z141" s="9"/>
      <c r="AA141" s="9"/>
      <c r="AB141" s="9"/>
      <c r="AC141" s="9"/>
    </row>
    <row r="142" spans="20:30" x14ac:dyDescent="0.35">
      <c r="T142" s="9"/>
      <c r="U142" s="9"/>
      <c r="V142" s="9"/>
      <c r="W142" s="9"/>
      <c r="X142" s="9"/>
      <c r="Y142" s="9"/>
      <c r="Z142" s="9"/>
      <c r="AA142" s="9"/>
      <c r="AB142" s="9"/>
      <c r="AC142" s="9"/>
    </row>
    <row r="143" spans="20:30" x14ac:dyDescent="0.35">
      <c r="T143" s="9"/>
      <c r="U143" s="9"/>
      <c r="V143" s="9"/>
      <c r="W143" s="9"/>
      <c r="X143" s="9"/>
      <c r="Y143" s="9"/>
      <c r="Z143" s="9"/>
      <c r="AA143" s="9"/>
      <c r="AB143" s="9"/>
      <c r="AC143" s="9"/>
    </row>
  </sheetData>
  <sheetProtection algorithmName="SHA-512" hashValue="Qcnkug+7TeO7mAIBFwCPoPWZbUhyHPpDuSDfJgF2A25qR2uXIrWEu+RCGmTjmYSyfbrtI3vCcEKELmp0QAMEYw==" saltValue="F+xQYAUIETEYqdJKBM/YZQ==" spinCount="100000" sheet="1" selectLockedCells="1"/>
  <mergeCells count="14">
    <mergeCell ref="B58:Q58"/>
    <mergeCell ref="A70:Q70"/>
    <mergeCell ref="I26:Q27"/>
    <mergeCell ref="I28:Q29"/>
    <mergeCell ref="I38:P44"/>
    <mergeCell ref="I46:P51"/>
    <mergeCell ref="G55:K56"/>
    <mergeCell ref="B57:Q57"/>
    <mergeCell ref="G14:M14"/>
    <mergeCell ref="H3:Q3"/>
    <mergeCell ref="G6:M6"/>
    <mergeCell ref="G8:M8"/>
    <mergeCell ref="G10:M10"/>
    <mergeCell ref="G12:M12"/>
  </mergeCells>
  <conditionalFormatting sqref="G16 G18 K18:K21 G24">
    <cfRule type="containsText" dxfId="4" priority="5" operator="containsText" text="Select">
      <formula>NOT(ISERROR(SEARCH("Select",G16)))</formula>
    </cfRule>
  </conditionalFormatting>
  <conditionalFormatting sqref="G54">
    <cfRule type="containsText" dxfId="3" priority="4" operator="containsText" text="error">
      <formula>NOT(ISERROR(SEARCH("error",G54)))</formula>
    </cfRule>
  </conditionalFormatting>
  <conditionalFormatting sqref="K23:K25">
    <cfRule type="containsText" dxfId="2" priority="2" operator="containsText" text="Select">
      <formula>NOT(ISERROR(SEARCH("Select",K23)))</formula>
    </cfRule>
  </conditionalFormatting>
  <conditionalFormatting sqref="K30:K32">
    <cfRule type="containsText" dxfId="1" priority="3" operator="containsText" text="Select">
      <formula>NOT(ISERROR(SEARCH("Select",K30)))</formula>
    </cfRule>
  </conditionalFormatting>
  <conditionalFormatting sqref="K37">
    <cfRule type="containsText" dxfId="0" priority="1" operator="containsText" text="Select">
      <formula>NOT(ISERROR(SEARCH("Select",K37)))</formula>
    </cfRule>
  </conditionalFormatting>
  <dataValidations count="5">
    <dataValidation type="list" allowBlank="1" showInputMessage="1" showErrorMessage="1" sqref="K23:K25 K37 K30:K32 K18:K21" xr:uid="{E488E954-101A-46CE-902D-45B927096313}">
      <formula1>#REF!</formula1>
    </dataValidation>
    <dataValidation type="list" allowBlank="1" showInputMessage="1" showErrorMessage="1" sqref="J18:J21 J23:J25 J37 J30:J32 H16:H17" xr:uid="{1BF5367A-107B-4C62-88B9-72B0A6CED57C}">
      <formula1>$Y$34:$Y$57</formula1>
    </dataValidation>
    <dataValidation type="list" allowBlank="1" showInputMessage="1" showErrorMessage="1" sqref="G16" xr:uid="{7F55D539-AE8E-4F24-92C9-888373C0DAEE}">
      <formula1>$Y$62:$Y$73</formula1>
    </dataValidation>
    <dataValidation type="list" allowBlank="1" showInputMessage="1" showErrorMessage="1" sqref="G18" xr:uid="{83046BB0-DC97-4BB5-BC1D-6BCCAC287ADB}">
      <formula1>$Z$61:$Z$71</formula1>
    </dataValidation>
    <dataValidation type="list" allowBlank="1" showInputMessage="1" showErrorMessage="1" sqref="G24" xr:uid="{FEF9D40B-2CCA-4DB2-92C8-5B4F47E0BFA9}">
      <formula1>$V$61:$V$63</formula1>
    </dataValidation>
  </dataValidations>
  <printOptions horizontalCentered="1"/>
  <pageMargins left="0.5" right="0.5" top="0.3" bottom="0.3" header="0.3" footer="0.3"/>
  <pageSetup scale="61" fitToHeight="0"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52"/>
  <sheetViews>
    <sheetView zoomScale="205" zoomScaleNormal="205" workbookViewId="0">
      <selection activeCell="A29" sqref="A29"/>
    </sheetView>
  </sheetViews>
  <sheetFormatPr defaultRowHeight="14.5" x14ac:dyDescent="0.35"/>
  <cols>
    <col min="1" max="1" width="89.08984375" style="67" customWidth="1"/>
  </cols>
  <sheetData>
    <row r="2" spans="1:1" x14ac:dyDescent="0.35">
      <c r="A2" s="65" t="s">
        <v>70</v>
      </c>
    </row>
    <row r="4" spans="1:1" x14ac:dyDescent="0.35">
      <c r="A4" s="66" t="s">
        <v>71</v>
      </c>
    </row>
    <row r="5" spans="1:1" ht="43.5" x14ac:dyDescent="0.35">
      <c r="A5" s="67" t="s">
        <v>106</v>
      </c>
    </row>
    <row r="6" spans="1:1" x14ac:dyDescent="0.35">
      <c r="A6" s="68"/>
    </row>
    <row r="7" spans="1:1" x14ac:dyDescent="0.35">
      <c r="A7" s="66" t="s">
        <v>72</v>
      </c>
    </row>
    <row r="8" spans="1:1" x14ac:dyDescent="0.35">
      <c r="A8" s="69" t="s">
        <v>73</v>
      </c>
    </row>
    <row r="9" spans="1:1" ht="5" customHeight="1" x14ac:dyDescent="0.35">
      <c r="A9" s="69"/>
    </row>
    <row r="10" spans="1:1" x14ac:dyDescent="0.35">
      <c r="A10" s="70" t="s">
        <v>49</v>
      </c>
    </row>
    <row r="11" spans="1:1" x14ac:dyDescent="0.35">
      <c r="A11" s="70" t="s">
        <v>74</v>
      </c>
    </row>
    <row r="12" spans="1:1" x14ac:dyDescent="0.35">
      <c r="A12" s="70" t="s">
        <v>75</v>
      </c>
    </row>
    <row r="13" spans="1:1" x14ac:dyDescent="0.35">
      <c r="A13" s="70" t="s">
        <v>60</v>
      </c>
    </row>
    <row r="14" spans="1:1" ht="5" customHeight="1" x14ac:dyDescent="0.35">
      <c r="A14" s="71"/>
    </row>
    <row r="15" spans="1:1" ht="39" x14ac:dyDescent="0.35">
      <c r="A15" s="69" t="s">
        <v>76</v>
      </c>
    </row>
    <row r="16" spans="1:1" x14ac:dyDescent="0.35">
      <c r="A16" s="69"/>
    </row>
    <row r="17" spans="1:4" x14ac:dyDescent="0.35">
      <c r="A17" s="66" t="s">
        <v>77</v>
      </c>
    </row>
    <row r="18" spans="1:4" ht="26" x14ac:dyDescent="0.35">
      <c r="A18" s="69" t="s">
        <v>119</v>
      </c>
    </row>
    <row r="19" spans="1:4" x14ac:dyDescent="0.35">
      <c r="A19" s="69"/>
    </row>
    <row r="20" spans="1:4" x14ac:dyDescent="0.35">
      <c r="A20" s="66" t="s">
        <v>78</v>
      </c>
    </row>
    <row r="21" spans="1:4" ht="26" x14ac:dyDescent="0.35">
      <c r="A21" s="69" t="s">
        <v>79</v>
      </c>
    </row>
    <row r="22" spans="1:4" x14ac:dyDescent="0.35">
      <c r="A22" s="69"/>
    </row>
    <row r="23" spans="1:4" x14ac:dyDescent="0.35">
      <c r="A23" s="66" t="s">
        <v>80</v>
      </c>
    </row>
    <row r="24" spans="1:4" ht="26" x14ac:dyDescent="0.35">
      <c r="A24" s="69" t="s">
        <v>81</v>
      </c>
      <c r="B24" s="72"/>
    </row>
    <row r="25" spans="1:4" x14ac:dyDescent="0.35">
      <c r="A25" s="73"/>
    </row>
    <row r="26" spans="1:4" x14ac:dyDescent="0.35">
      <c r="A26" s="66" t="s">
        <v>82</v>
      </c>
    </row>
    <row r="27" spans="1:4" x14ac:dyDescent="0.35">
      <c r="A27" s="69" t="s">
        <v>83</v>
      </c>
    </row>
    <row r="28" spans="1:4" x14ac:dyDescent="0.35">
      <c r="A28" s="69"/>
    </row>
    <row r="29" spans="1:4" ht="52" x14ac:dyDescent="0.35">
      <c r="A29" s="69" t="s">
        <v>84</v>
      </c>
      <c r="D29" s="72"/>
    </row>
    <row r="31" spans="1:4" x14ac:dyDescent="0.35">
      <c r="A31" s="74" t="s">
        <v>85</v>
      </c>
    </row>
    <row r="32" spans="1:4" ht="26" x14ac:dyDescent="0.35">
      <c r="A32" s="69" t="s">
        <v>86</v>
      </c>
    </row>
    <row r="33" spans="1:1" x14ac:dyDescent="0.35">
      <c r="A33" s="75"/>
    </row>
    <row r="34" spans="1:1" x14ac:dyDescent="0.35">
      <c r="A34" s="66" t="s">
        <v>87</v>
      </c>
    </row>
    <row r="35" spans="1:1" ht="26" x14ac:dyDescent="0.35">
      <c r="A35" s="69" t="s">
        <v>88</v>
      </c>
    </row>
    <row r="36" spans="1:1" x14ac:dyDescent="0.35">
      <c r="A36" s="68"/>
    </row>
    <row r="37" spans="1:1" x14ac:dyDescent="0.35">
      <c r="A37" s="66" t="s">
        <v>89</v>
      </c>
    </row>
    <row r="38" spans="1:1" ht="26" x14ac:dyDescent="0.35">
      <c r="A38" s="69" t="s">
        <v>90</v>
      </c>
    </row>
    <row r="39" spans="1:1" x14ac:dyDescent="0.35">
      <c r="A39" s="68"/>
    </row>
    <row r="40" spans="1:1" x14ac:dyDescent="0.35">
      <c r="A40" s="66" t="s">
        <v>91</v>
      </c>
    </row>
    <row r="41" spans="1:1" ht="39" x14ac:dyDescent="0.35">
      <c r="A41" s="69" t="s">
        <v>107</v>
      </c>
    </row>
    <row r="42" spans="1:1" x14ac:dyDescent="0.35">
      <c r="A42" s="76"/>
    </row>
    <row r="43" spans="1:1" x14ac:dyDescent="0.35">
      <c r="A43" s="77" t="s">
        <v>92</v>
      </c>
    </row>
    <row r="44" spans="1:1" ht="26" x14ac:dyDescent="0.35">
      <c r="A44" s="69" t="s">
        <v>108</v>
      </c>
    </row>
    <row r="45" spans="1:1" x14ac:dyDescent="0.35">
      <c r="A45" s="69"/>
    </row>
    <row r="46" spans="1:1" x14ac:dyDescent="0.35">
      <c r="A46" s="77" t="s">
        <v>93</v>
      </c>
    </row>
    <row r="47" spans="1:1" ht="26" x14ac:dyDescent="0.35">
      <c r="A47" s="69" t="s">
        <v>94</v>
      </c>
    </row>
    <row r="48" spans="1:1" x14ac:dyDescent="0.35">
      <c r="A48" s="69"/>
    </row>
    <row r="49" spans="1:1" x14ac:dyDescent="0.35">
      <c r="A49" s="77" t="s">
        <v>95</v>
      </c>
    </row>
    <row r="50" spans="1:1" x14ac:dyDescent="0.35">
      <c r="A50" s="69" t="s">
        <v>96</v>
      </c>
    </row>
    <row r="51" spans="1:1" x14ac:dyDescent="0.35">
      <c r="A51" s="78" t="s">
        <v>97</v>
      </c>
    </row>
    <row r="52" spans="1:1" x14ac:dyDescent="0.35">
      <c r="A52" s="78"/>
    </row>
  </sheetData>
  <sheetProtection algorithmName="SHA-512" hashValue="/4mDY0gKlzO7COH2YekyRf27/AZG+g4TUVWRij5pduGzEgF4BVEhBh63cNkwN5H+Z2BTBxLD+kbBZmhzNu303Q==" saltValue="CwEqMmZr0l97g0uwzkfK+g==" spinCount="100000" sheet="1" objects="1" scenarios="1"/>
  <pageMargins left="0.25" right="0.25"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Room Tax Calculator</vt:lpstr>
      <vt:lpstr>Additional Information </vt:lpstr>
      <vt:lpstr>'Room Tax Calculator'!Print_Area</vt:lpstr>
    </vt:vector>
  </TitlesOfParts>
  <Company>City of Las Vegas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Nichols</dc:creator>
  <cp:lastModifiedBy>Mark Nichols</cp:lastModifiedBy>
  <cp:lastPrinted>2023-10-17T21:17:01Z</cp:lastPrinted>
  <dcterms:created xsi:type="dcterms:W3CDTF">2023-01-26T19:54:47Z</dcterms:created>
  <dcterms:modified xsi:type="dcterms:W3CDTF">2026-02-09T16:27:49Z</dcterms:modified>
</cp:coreProperties>
</file>